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69" i="8"/>
  <c r="A5" i="3" l="1"/>
  <c r="D72" i="1" l="1"/>
  <c r="C72"/>
  <c r="D45" i="8"/>
  <c r="C45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69" i="1"/>
  <c r="C69"/>
  <c r="D66"/>
  <c r="C66"/>
  <c r="D10" i="8" l="1"/>
  <c r="C10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4"/>
  <c r="I10"/>
  <c r="G39"/>
  <c r="G36" s="1"/>
  <c r="G32"/>
  <c r="G19"/>
  <c r="G17" s="1"/>
  <c r="G14"/>
  <c r="G10"/>
  <c r="E39"/>
  <c r="E36" s="1"/>
  <c r="E32"/>
  <c r="E19"/>
  <c r="E17" s="1"/>
  <c r="E14"/>
  <c r="E10"/>
  <c r="C39"/>
  <c r="C36" s="1"/>
  <c r="C32"/>
  <c r="C19"/>
  <c r="C17" s="1"/>
  <c r="C14"/>
  <c r="C10"/>
  <c r="E9" l="1"/>
  <c r="G9"/>
  <c r="C9"/>
  <c r="I9"/>
  <c r="D45" i="12"/>
  <c r="C45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F14"/>
  <c r="B14"/>
  <c r="J10"/>
  <c r="F10"/>
  <c r="D10"/>
  <c r="B10"/>
  <c r="D11" i="5"/>
  <c r="C11"/>
  <c r="D56" i="8"/>
  <c r="D32"/>
  <c r="C32"/>
  <c r="D23"/>
  <c r="D17" s="1"/>
  <c r="C23"/>
  <c r="C17" s="1"/>
  <c r="D14"/>
  <c r="C14"/>
  <c r="D34" i="1"/>
  <c r="C34"/>
  <c r="D58"/>
  <c r="D12" i="7"/>
  <c r="C12"/>
  <c r="D17"/>
  <c r="C17"/>
  <c r="D28"/>
  <c r="C28"/>
  <c r="D32"/>
  <c r="C32"/>
  <c r="D35" i="3"/>
  <c r="C35"/>
  <c r="D31"/>
  <c r="C31"/>
  <c r="D20"/>
  <c r="C20"/>
  <c r="D12"/>
  <c r="C12"/>
  <c r="C13" i="8" l="1"/>
  <c r="C9" s="1"/>
  <c r="C69" s="1"/>
  <c r="D13"/>
  <c r="D9" s="1"/>
  <c r="D10" i="7"/>
  <c r="C10"/>
  <c r="C10" i="3"/>
  <c r="C30"/>
  <c r="C29" s="1"/>
  <c r="D10"/>
  <c r="B9" i="10"/>
  <c r="D30" i="3"/>
  <c r="D29" s="1"/>
  <c r="C27" i="7"/>
  <c r="C26" s="1"/>
  <c r="D27"/>
  <c r="D26" s="1"/>
  <c r="D9" s="1"/>
  <c r="F9" i="10"/>
  <c r="C9" i="7" l="1"/>
</calcChain>
</file>

<file path=xl/sharedStrings.xml><?xml version="1.0" encoding="utf-8"?>
<sst xmlns="http://schemas.openxmlformats.org/spreadsheetml/2006/main" count="720" uniqueCount="416">
  <si>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</si>
  <si>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</si>
  <si>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</si>
  <si>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</si>
  <si>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</si>
  <si>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</si>
  <si>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</si>
  <si>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</si>
  <si>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</si>
  <si>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</si>
  <si>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</si>
  <si>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</si>
  <si>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</si>
  <si>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</si>
  <si>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</si>
  <si>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</si>
  <si>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</si>
  <si>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</si>
  <si>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</si>
  <si>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</si>
  <si>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</si>
  <si>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</si>
  <si>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</si>
  <si>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</si>
  <si>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</si>
  <si>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</si>
  <si>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</si>
  <si>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</si>
  <si>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</si>
  <si>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</si>
  <si>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</si>
  <si>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</si>
  <si>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</si>
  <si>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</si>
  <si>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</si>
  <si>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</si>
  <si>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</si>
  <si>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</si>
  <si>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</si>
  <si>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</si>
  <si>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</si>
  <si>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</si>
  <si>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</si>
  <si>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</si>
  <si>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</si>
  <si>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</si>
  <si>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</si>
  <si>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</si>
  <si>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</si>
  <si>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</si>
  <si>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</si>
  <si>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</si>
  <si>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</si>
  <si>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</si>
  <si>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</si>
  <si>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</si>
  <si>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</si>
  <si>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</si>
  <si>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</si>
  <si>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</si>
  <si>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</si>
  <si>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</si>
  <si>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</si>
  <si>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</si>
  <si>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</si>
  <si>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</si>
  <si>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</si>
  <si>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</si>
  <si>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</si>
  <si>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</si>
  <si>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</si>
  <si>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</si>
  <si>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</si>
  <si>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</si>
  <si>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</si>
  <si>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</si>
  <si>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</si>
  <si>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</si>
  <si>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</si>
  <si>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</si>
  <si>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</si>
  <si>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</si>
  <si>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</si>
  <si>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</si>
  <si>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</si>
  <si>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</si>
  <si>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</si>
  <si>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</si>
  <si>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</si>
  <si>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</si>
  <si>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</si>
  <si>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</si>
  <si>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</si>
  <si>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</si>
  <si>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</si>
  <si>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</si>
  <si>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</si>
  <si>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</si>
  <si>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</si>
  <si>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</si>
  <si>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</si>
  <si>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</si>
  <si>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</si>
  <si>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</si>
  <si>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</si>
  <si>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</si>
  <si>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</si>
  <si>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</si>
  <si>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</si>
  <si>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</si>
  <si>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</si>
  <si>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</si>
  <si>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</si>
  <si>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</si>
  <si>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</si>
  <si>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</si>
  <si>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</si>
  <si>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</si>
  <si>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</si>
  <si>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</si>
  <si>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</si>
  <si>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</si>
  <si>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</si>
  <si>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</si>
  <si>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</si>
  <si>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</si>
  <si>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</si>
  <si>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</si>
  <si>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</si>
  <si>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</si>
  <si>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</si>
  <si>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</si>
  <si>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</si>
  <si>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</si>
  <si>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</si>
  <si>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</si>
  <si>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</si>
  <si>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</si>
  <si>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</si>
  <si>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</si>
  <si>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</si>
  <si>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</si>
  <si>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</si>
  <si>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</si>
  <si>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</si>
  <si>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</si>
  <si>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</si>
  <si>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</si>
  <si>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</si>
  <si>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</si>
  <si>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</si>
  <si>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</si>
  <si>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</si>
  <si>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</si>
  <si>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</si>
  <si>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</si>
  <si>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</si>
  <si>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</si>
  <si>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</si>
  <si>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</si>
  <si>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</si>
  <si>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</si>
  <si>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</si>
  <si>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</si>
  <si>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</si>
  <si>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</si>
  <si>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</si>
  <si>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</si>
  <si>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</si>
  <si>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</si>
  <si>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</si>
  <si>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</si>
  <si>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</si>
  <si>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</si>
  <si>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</si>
  <si>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</si>
  <si>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</si>
  <si>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</si>
  <si>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</si>
  <si>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</si>
  <si>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</si>
  <si>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</si>
  <si>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</si>
  <si>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</si>
  <si>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</si>
  <si>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</si>
  <si>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</si>
  <si>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</si>
  <si>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</si>
  <si>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</si>
  <si>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</si>
  <si>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</si>
  <si>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</si>
  <si>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</si>
  <si>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</si>
  <si>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</si>
  <si>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</si>
  <si>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</si>
  <si>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</si>
  <si>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</si>
  <si>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</si>
  <si>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</si>
  <si>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</si>
  <si>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</si>
  <si>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</si>
  <si>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</si>
  <si>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</si>
  <si>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</si>
  <si>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</si>
  <si>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</si>
  <si>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</si>
  <si>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</si>
  <si>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</si>
  <si>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</si>
  <si>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</si>
  <si>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</si>
  <si>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</si>
  <si>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</si>
  <si>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</si>
  <si>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</si>
  <si>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</si>
  <si>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</si>
  <si>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</si>
  <si>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</si>
  <si>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</si>
  <si>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</si>
  <si>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</si>
  <si>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</si>
  <si>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</si>
  <si>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</si>
  <si>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</si>
  <si>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</si>
  <si>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</si>
  <si>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</si>
  <si>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</si>
  <si>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</si>
  <si>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</si>
  <si>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</si>
  <si>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</si>
  <si>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</si>
  <si>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</si>
  <si>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</si>
  <si>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</si>
  <si>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</si>
  <si>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</si>
  <si>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</si>
  <si>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</si>
  <si>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</si>
  <si>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</si>
  <si>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</si>
  <si>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</si>
  <si>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</si>
  <si>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</si>
  <si>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</si>
  <si>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</si>
  <si>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</si>
  <si>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</si>
  <si>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</si>
  <si>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</si>
  <si>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</si>
  <si>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</si>
  <si>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</si>
  <si>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</si>
  <si>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</si>
  <si>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</si>
  <si>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</si>
  <si>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</si>
  <si>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</si>
  <si>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</si>
  <si>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</si>
  <si>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</si>
  <si>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</si>
  <si>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</si>
  <si>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</si>
  <si>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</si>
  <si>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</si>
  <si>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</si>
  <si>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</si>
  <si>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</si>
  <si>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</si>
  <si>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</si>
  <si>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</si>
  <si>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</si>
  <si>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</si>
  <si>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</si>
  <si>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</si>
  <si>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</si>
  <si>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</si>
  <si>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</si>
  <si>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</si>
  <si>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</si>
  <si>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</si>
  <si>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</si>
  <si>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</si>
  <si>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</si>
  <si>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</si>
  <si>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</si>
  <si>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</si>
  <si>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</si>
  <si>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</si>
  <si>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</si>
  <si>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</si>
  <si>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</si>
  <si>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</si>
  <si>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</si>
  <si>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</si>
  <si>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</si>
  <si>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</si>
  <si>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</si>
  <si>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</si>
  <si>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</si>
  <si>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</si>
  <si>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</si>
  <si>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</si>
  <si>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</si>
  <si>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</si>
  <si>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</si>
  <si>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</si>
  <si>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</si>
  <si>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</si>
  <si>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</si>
  <si>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</si>
  <si>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</si>
  <si>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</si>
  <si>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</si>
  <si>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</si>
  <si>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</si>
  <si>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</si>
  <si>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</si>
  <si>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</si>
  <si>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</si>
  <si>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</si>
  <si>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</si>
  <si>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</si>
  <si>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</si>
  <si>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</si>
  <si>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</si>
  <si>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</si>
  <si>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</si>
  <si>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</si>
  <si>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</si>
  <si>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</si>
  <si>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</si>
  <si>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</si>
  <si>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</si>
  <si>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</si>
  <si>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</si>
  <si>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</si>
  <si>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</si>
  <si>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</si>
  <si>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</si>
  <si>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</si>
  <si>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</si>
  <si>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</si>
  <si>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</si>
  <si>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</si>
  <si>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</si>
  <si>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</si>
  <si>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</si>
  <si>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</si>
  <si>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</si>
  <si>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</si>
  <si>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</si>
  <si>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</si>
  <si>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</si>
  <si>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</si>
  <si>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</si>
  <si>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</si>
  <si>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</si>
  <si>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</si>
  <si>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</si>
  <si>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</si>
  <si>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</si>
  <si>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</si>
  <si>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</si>
  <si>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</si>
  <si>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</si>
  <si>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</si>
  <si>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</si>
  <si>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</si>
  <si>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</si>
  <si>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</si>
  <si>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</si>
  <si>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</si>
  <si>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</si>
  <si>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</si>
  <si>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</si>
  <si>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საქართველოს ევროპელი დემკრატები</t>
  </si>
  <si>
    <t>5095</t>
  </si>
  <si>
    <t>95348</t>
  </si>
  <si>
    <t>9139</t>
  </si>
  <si>
    <t>300</t>
  </si>
  <si>
    <t>8839</t>
  </si>
  <si>
    <t>14010</t>
  </si>
  <si>
    <t>6685</t>
  </si>
  <si>
    <t>5542</t>
  </si>
  <si>
    <t>1783</t>
  </si>
  <si>
    <t>371</t>
  </si>
  <si>
    <t>115</t>
  </si>
  <si>
    <t>1297</t>
  </si>
  <si>
    <t>5336</t>
  </si>
  <si>
    <t>255</t>
  </si>
  <si>
    <t>28680</t>
  </si>
  <si>
    <t>31803</t>
  </si>
  <si>
    <t>6125</t>
  </si>
  <si>
    <t>6412</t>
  </si>
  <si>
    <t>31095</t>
  </si>
  <si>
    <t>750</t>
  </si>
  <si>
    <t>63702</t>
  </si>
  <si>
    <t>185</t>
  </si>
  <si>
    <t>63517</t>
  </si>
  <si>
    <t>124</t>
  </si>
  <si>
    <t>საქართველოს ბანკი</t>
  </si>
  <si>
    <t>05.03.2008</t>
  </si>
  <si>
    <t>26.01.2010</t>
  </si>
  <si>
    <t>4427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</si>
</sst>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7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14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49" fontId="15" fillId="5" borderId="1" xfId="1" applyNumberFormat="1" applyFont="1" applyFill="1" applyBorder="1" applyAlignment="1" applyProtection="1">
      <alignment horizontal="right" vertical="center"/>
    </xf>
    <xf numFmtId="49" fontId="10" fillId="5" borderId="1" xfId="1" applyNumberFormat="1" applyFont="1" applyFill="1" applyBorder="1" applyAlignment="1" applyProtection="1">
      <alignment horizontal="right" vertical="center" wrapText="1"/>
    </xf>
    <xf numFmtId="49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5" fillId="5" borderId="1" xfId="1" applyNumberFormat="1" applyFont="1" applyFill="1" applyBorder="1" applyAlignment="1" applyProtection="1">
      <alignment horizontal="right" vertical="center" wrapText="1"/>
    </xf>
    <xf numFmtId="49" fontId="15" fillId="2" borderId="1" xfId="1" applyNumberFormat="1" applyFont="1" applyFill="1" applyBorder="1" applyAlignment="1" applyProtection="1">
      <alignment horizontal="center" vertical="center"/>
      <protection locked="0"/>
    </xf>
    <xf numFmtId="49" fontId="10" fillId="0" borderId="1" xfId="2" applyNumberFormat="1" applyFont="1" applyFill="1" applyBorder="1" applyAlignment="1" applyProtection="1">
      <alignment horizontal="left" vertical="top"/>
      <protection locked="0"/>
    </xf>
    <xf numFmtId="49" fontId="10" fillId="0" borderId="1" xfId="2" applyNumberFormat="1" applyFont="1" applyFill="1" applyBorder="1" applyAlignment="1" applyProtection="1">
      <alignment horizontal="right" vertical="center"/>
      <protection locked="0"/>
    </xf>
    <xf numFmtId="49" fontId="15" fillId="5" borderId="1" xfId="0" applyNumberFormat="1" applyFont="1" applyFill="1" applyBorder="1" applyProtection="1"/>
    <xf numFmtId="49" fontId="10" fillId="5" borderId="1" xfId="0" applyNumberFormat="1" applyFont="1" applyFill="1" applyBorder="1" applyAlignment="1" applyProtection="1">
      <alignment horizontal="center"/>
    </xf>
    <xf numFmtId="49" fontId="10" fillId="5" borderId="2" xfId="0" applyNumberFormat="1" applyFont="1" applyFill="1" applyBorder="1" applyAlignment="1" applyProtection="1">
      <alignment horizontal="center"/>
    </xf>
    <xf numFmtId="49" fontId="10" fillId="0" borderId="5" xfId="0" applyNumberFormat="1" applyFont="1" applyBorder="1" applyProtection="1">
      <protection locked="0"/>
    </xf>
    <xf numFmtId="49" fontId="10" fillId="5" borderId="3" xfId="0" applyNumberFormat="1" applyFont="1" applyFill="1" applyBorder="1" applyAlignment="1" applyProtection="1">
      <alignment horizontal="center"/>
    </xf>
    <xf numFmtId="49" fontId="10" fillId="0" borderId="1" xfId="0" applyNumberFormat="1" applyFont="1" applyBorder="1" applyProtection="1">
      <protection locked="0"/>
    </xf>
    <xf numFmtId="49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10" fillId="0" borderId="1" xfId="2" applyNumberFormat="1" applyFont="1" applyFill="1" applyBorder="1" applyAlignment="1" applyProtection="1">
      <alignment horizontal="right" vertical="top"/>
      <protection locked="0"/>
    </xf>
    <xf numFmtId="49" fontId="15" fillId="2" borderId="1" xfId="1" applyNumberFormat="1" applyFont="1" applyFill="1" applyBorder="1" applyAlignment="1" applyProtection="1">
      <alignment horizontal="right" vertical="center"/>
      <protection locked="0"/>
    </xf>
    <xf numFmtId="49" fontId="12" fillId="5" borderId="1" xfId="4" applyNumberFormat="1" applyFont="1" applyFill="1" applyBorder="1" applyAlignment="1" applyProtection="1">
      <alignment vertical="center" wrapText="1"/>
    </xf>
    <xf numFmtId="49" fontId="12" fillId="0" borderId="1" xfId="4" applyNumberFormat="1" applyFont="1" applyBorder="1" applyAlignment="1" applyProtection="1">
      <alignment vertical="center" wrapText="1"/>
      <protection locked="0"/>
    </xf>
    <xf numFmtId="49" fontId="12" fillId="5" borderId="1" xfId="4" applyNumberFormat="1" applyFont="1" applyFill="1" applyBorder="1" applyAlignment="1" applyProtection="1">
      <alignment horizontal="right" vertical="center" wrapText="1"/>
    </xf>
    <xf numFmtId="49" fontId="12" fillId="0" borderId="1" xfId="4" applyNumberFormat="1" applyFont="1" applyBorder="1" applyAlignment="1" applyProtection="1">
      <alignment horizontal="right" vertical="center"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67" fontId="14" fillId="0" borderId="0" xfId="5" applyNumberFormat="1" applyFont="1" applyBorder="1" applyAlignment="1" applyProtection="1">
      <alignment horizontal="center"/>
      <protection locked="0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zoomScaleNormal="100" zoomScaleSheetLayoutView="100" workbookViewId="0">
      <selection activeCell="C13" sqref="C13"/>
    </sheetView>
  </sheetViews>
  <sheetFormatPr defaultColWidth="9.140625" defaultRowHeight="18"/>
  <cols>
    <col min="1" max="1" width="6.28515625" style="72" bestFit="1" customWidth="1"/>
    <col min="2" max="2" width="13.140625" style="72" customWidth="1"/>
    <col min="3" max="3" width="19.140625" style="72" customWidth="1"/>
    <col min="4" max="4" width="15.140625" style="72" customWidth="1"/>
    <col min="5" max="5" width="27.85546875" style="72" customWidth="1"/>
    <col min="6" max="6" width="19.5703125" style="72" customWidth="1"/>
    <col min="7" max="8" width="18.5703125" style="72" customWidth="1"/>
    <col min="9" max="9" width="19.140625" style="118" customWidth="1"/>
    <col min="10" max="10" width="19.28515625" style="72" customWidth="1"/>
    <col min="11" max="13" width="21.42578125" style="72" customWidth="1"/>
    <col min="14" max="15" width="17.42578125" style="72" customWidth="1"/>
    <col min="16" max="16" width="16.7109375" style="72" customWidth="1"/>
    <col min="17" max="17" width="28.140625" style="72" customWidth="1"/>
    <col min="18" max="18" width="16.28515625" style="72" customWidth="1"/>
    <col min="19" max="16384" width="9.140625" style="72"/>
  </cols>
  <sheetData>
    <row r="1" spans="1:18" s="134" customFormat="1" ht="15.75">
      <c r="A1" s="139" t="s">
        <v>370</v>
      </c>
      <c r="B1" s="179"/>
      <c r="C1" s="179"/>
      <c r="D1" s="179"/>
      <c r="E1" s="179"/>
      <c r="F1" s="180"/>
      <c r="G1" s="180"/>
      <c r="H1" s="181"/>
      <c r="I1" s="182" t="s">
        <v>320</v>
      </c>
      <c r="J1" s="217" t="s">
        <v>386</v>
      </c>
      <c r="K1" s="139" t="s">
        <v>370</v>
      </c>
      <c r="L1" s="179"/>
      <c r="M1" s="179"/>
      <c r="N1" s="179"/>
      <c r="O1" s="180"/>
      <c r="P1" s="180"/>
      <c r="Q1" s="182" t="s">
        <v>320</v>
      </c>
      <c r="R1" s="217" t="s">
        <v>386</v>
      </c>
    </row>
    <row r="2" spans="1:18" s="134" customFormat="1" ht="15.75">
      <c r="A2" s="142" t="s">
        <v>159</v>
      </c>
      <c r="B2" s="179"/>
      <c r="C2" s="179"/>
      <c r="D2" s="179"/>
      <c r="E2" s="179"/>
      <c r="F2" s="180"/>
      <c r="G2" s="180"/>
      <c r="H2" s="181"/>
      <c r="I2" s="183"/>
      <c r="J2" s="194"/>
      <c r="K2" s="142" t="s">
        <v>159</v>
      </c>
      <c r="L2" s="179"/>
      <c r="M2" s="179"/>
      <c r="N2" s="179"/>
      <c r="O2" s="180"/>
      <c r="P2" s="180"/>
      <c r="Q2" s="180"/>
      <c r="R2" s="207"/>
    </row>
    <row r="3" spans="1:18" s="134" customFormat="1" ht="15.75">
      <c r="A3" s="179"/>
      <c r="B3" s="179"/>
      <c r="C3" s="182"/>
      <c r="D3" s="184"/>
      <c r="E3" s="179"/>
      <c r="F3" s="180"/>
      <c r="G3" s="180"/>
      <c r="H3" s="180"/>
      <c r="I3" s="185"/>
      <c r="J3" s="180"/>
      <c r="K3" s="180"/>
      <c r="L3" s="180"/>
      <c r="M3" s="181"/>
      <c r="N3" s="181"/>
      <c r="O3" s="179"/>
      <c r="P3" s="179"/>
      <c r="Q3" s="180"/>
      <c r="R3" s="207"/>
    </row>
    <row r="4" spans="1:18" s="134" customFormat="1" ht="15.75">
      <c r="A4" s="138" t="s">
        <v>315</v>
      </c>
      <c r="B4" s="135"/>
      <c r="C4" s="137"/>
      <c r="D4" s="306" t="s">
        <v>387</v>
      </c>
      <c r="E4" s="306"/>
      <c r="F4" s="182"/>
      <c r="G4" s="204"/>
      <c r="H4" s="180"/>
      <c r="I4" s="188"/>
      <c r="J4" s="180"/>
      <c r="K4" s="202" t="s">
        <v>315</v>
      </c>
      <c r="L4" s="179"/>
      <c r="M4" s="203" t="str">
        <f>D4</f>
        <v>საქართველოს ევროპელი დემკრატები</v>
      </c>
      <c r="N4" s="204"/>
      <c r="O4" s="179"/>
      <c r="P4" s="179"/>
      <c r="Q4" s="180"/>
      <c r="R4" s="207"/>
    </row>
    <row r="5" spans="1:18" s="134" customFormat="1" ht="15.75">
      <c r="A5" s="181"/>
      <c r="B5" s="181"/>
      <c r="C5" s="181"/>
      <c r="D5" s="195"/>
      <c r="E5" s="186"/>
      <c r="F5" s="187"/>
      <c r="G5" s="180"/>
      <c r="H5" s="180"/>
      <c r="I5" s="188"/>
      <c r="J5" s="180"/>
      <c r="K5" s="180"/>
      <c r="L5" s="197"/>
      <c r="M5" s="194"/>
      <c r="N5" s="186"/>
      <c r="O5" s="194"/>
      <c r="P5" s="179"/>
      <c r="Q5" s="180"/>
      <c r="R5" s="207"/>
    </row>
    <row r="6" spans="1:18" s="134" customFormat="1" ht="16.5" thickBot="1">
      <c r="A6" s="189"/>
      <c r="B6" s="180"/>
      <c r="C6" s="186"/>
      <c r="D6" s="190"/>
      <c r="E6" s="186"/>
      <c r="F6" s="187"/>
      <c r="G6" s="180"/>
      <c r="H6" s="180"/>
      <c r="I6" s="188"/>
      <c r="J6" s="180"/>
      <c r="K6" s="180"/>
      <c r="L6" s="194"/>
      <c r="M6" s="186"/>
      <c r="N6" s="180"/>
      <c r="O6" s="179"/>
      <c r="P6" s="179"/>
      <c r="Q6" s="180"/>
      <c r="R6" s="207"/>
    </row>
    <row r="7" spans="1:18" ht="18.75" thickBot="1">
      <c r="A7" s="191"/>
      <c r="B7" s="192"/>
      <c r="C7" s="191"/>
      <c r="D7" s="191"/>
      <c r="E7" s="191"/>
      <c r="F7" s="191"/>
      <c r="G7" s="193"/>
      <c r="H7" s="193"/>
      <c r="I7" s="181"/>
      <c r="J7" s="181"/>
      <c r="K7" s="181"/>
      <c r="L7" s="191"/>
      <c r="M7" s="191"/>
      <c r="N7" s="303" t="s">
        <v>252</v>
      </c>
      <c r="O7" s="304"/>
      <c r="P7" s="305"/>
      <c r="Q7" s="191"/>
      <c r="R7" s="207"/>
    </row>
    <row r="8" spans="1:18" s="80" customFormat="1" ht="49.5" thickBot="1">
      <c r="A8" s="272" t="s">
        <v>67</v>
      </c>
      <c r="B8" s="273" t="s">
        <v>160</v>
      </c>
      <c r="C8" s="273" t="s">
        <v>317</v>
      </c>
      <c r="D8" s="274" t="s">
        <v>332</v>
      </c>
      <c r="E8" s="272" t="s">
        <v>321</v>
      </c>
      <c r="F8" s="275" t="s">
        <v>322</v>
      </c>
      <c r="G8" s="73" t="s">
        <v>249</v>
      </c>
      <c r="H8" s="74" t="s">
        <v>248</v>
      </c>
      <c r="I8" s="75" t="s">
        <v>254</v>
      </c>
      <c r="J8" s="74" t="s">
        <v>325</v>
      </c>
      <c r="K8" s="74" t="s">
        <v>250</v>
      </c>
      <c r="L8" s="76" t="s">
        <v>255</v>
      </c>
      <c r="M8" s="77" t="s">
        <v>251</v>
      </c>
      <c r="N8" s="78" t="s">
        <v>327</v>
      </c>
      <c r="O8" s="79" t="s">
        <v>328</v>
      </c>
      <c r="P8" s="79" t="s">
        <v>256</v>
      </c>
      <c r="Q8" s="275" t="s">
        <v>257</v>
      </c>
      <c r="R8"/>
    </row>
    <row r="9" spans="1:18" s="123" customFormat="1" ht="18.75" thickBot="1">
      <c r="A9" s="265">
        <v>1</v>
      </c>
      <c r="B9" s="266">
        <v>2</v>
      </c>
      <c r="C9" s="266">
        <v>3</v>
      </c>
      <c r="D9" s="267">
        <v>4</v>
      </c>
      <c r="E9" s="268">
        <v>5</v>
      </c>
      <c r="F9" s="269">
        <v>6</v>
      </c>
      <c r="G9" s="268">
        <v>7</v>
      </c>
      <c r="H9" s="266">
        <v>8</v>
      </c>
      <c r="I9" s="270">
        <v>9</v>
      </c>
      <c r="J9" s="266">
        <v>10</v>
      </c>
      <c r="K9" s="266">
        <v>11</v>
      </c>
      <c r="L9" s="271">
        <v>12</v>
      </c>
      <c r="M9" s="269">
        <v>13</v>
      </c>
      <c r="N9" s="268">
        <v>14</v>
      </c>
      <c r="O9" s="266">
        <v>15</v>
      </c>
      <c r="P9" s="266">
        <v>16</v>
      </c>
      <c r="Q9" s="269">
        <v>17</v>
      </c>
    </row>
    <row r="10" spans="1:18">
      <c r="A10" s="81">
        <v>1</v>
      </c>
      <c r="B10" s="263"/>
      <c r="C10" s="82"/>
      <c r="D10" s="264"/>
      <c r="E10" s="83"/>
      <c r="F10" s="84"/>
      <c r="G10" s="85"/>
      <c r="H10" s="82"/>
      <c r="I10" s="98"/>
      <c r="J10" s="86"/>
      <c r="K10" s="86"/>
      <c r="L10" s="87"/>
      <c r="M10" s="88"/>
      <c r="N10" s="89"/>
      <c r="O10" s="90"/>
      <c r="P10" s="91"/>
      <c r="Q10" s="88"/>
    </row>
    <row r="11" spans="1:18">
      <c r="A11" s="92">
        <v>2</v>
      </c>
      <c r="B11" s="263"/>
      <c r="C11" s="82"/>
      <c r="D11" s="94"/>
      <c r="E11" s="95"/>
      <c r="F11" s="96"/>
      <c r="G11" s="97"/>
      <c r="H11" s="93"/>
      <c r="I11" s="98"/>
      <c r="J11" s="99"/>
      <c r="K11" s="99"/>
      <c r="L11" s="100"/>
      <c r="M11" s="88"/>
      <c r="N11" s="102"/>
      <c r="O11" s="103"/>
      <c r="P11" s="104"/>
      <c r="Q11" s="101"/>
    </row>
    <row r="12" spans="1:18">
      <c r="A12" s="92">
        <v>3</v>
      </c>
      <c r="B12" s="263"/>
      <c r="C12" s="82"/>
      <c r="D12" s="94"/>
      <c r="E12" s="95"/>
      <c r="F12" s="96"/>
      <c r="G12" s="97"/>
      <c r="H12" s="93"/>
      <c r="I12" s="98"/>
      <c r="J12" s="99"/>
      <c r="K12" s="99"/>
      <c r="L12" s="100"/>
      <c r="M12" s="88"/>
      <c r="N12" s="102"/>
      <c r="O12" s="103"/>
      <c r="P12" s="104"/>
      <c r="Q12" s="101"/>
    </row>
    <row r="13" spans="1:18">
      <c r="A13" s="92">
        <v>4</v>
      </c>
      <c r="B13" s="263"/>
      <c r="C13" s="82"/>
      <c r="D13" s="94"/>
      <c r="E13" s="95"/>
      <c r="F13" s="96"/>
      <c r="G13" s="97"/>
      <c r="H13" s="93"/>
      <c r="I13" s="98"/>
      <c r="J13" s="99"/>
      <c r="K13" s="99"/>
      <c r="L13" s="100"/>
      <c r="M13" s="88"/>
      <c r="N13" s="102"/>
      <c r="O13" s="103"/>
      <c r="P13" s="104"/>
      <c r="Q13" s="101"/>
    </row>
    <row r="14" spans="1:18">
      <c r="A14" s="92">
        <v>5</v>
      </c>
      <c r="B14" s="263"/>
      <c r="C14" s="82"/>
      <c r="D14" s="94"/>
      <c r="E14" s="95"/>
      <c r="F14" s="96"/>
      <c r="G14" s="97"/>
      <c r="H14" s="93"/>
      <c r="I14" s="98"/>
      <c r="J14" s="99"/>
      <c r="K14" s="99"/>
      <c r="L14" s="100"/>
      <c r="M14" s="88"/>
      <c r="N14" s="102"/>
      <c r="O14" s="103"/>
      <c r="P14" s="104"/>
      <c r="Q14" s="101"/>
    </row>
    <row r="15" spans="1:18">
      <c r="A15" s="92">
        <v>6</v>
      </c>
      <c r="B15" s="263"/>
      <c r="C15" s="82"/>
      <c r="D15" s="94"/>
      <c r="E15" s="95"/>
      <c r="F15" s="96"/>
      <c r="G15" s="97"/>
      <c r="H15" s="93"/>
      <c r="I15" s="98"/>
      <c r="J15" s="99"/>
      <c r="K15" s="99"/>
      <c r="L15" s="100"/>
      <c r="M15" s="88"/>
      <c r="N15" s="102"/>
      <c r="O15" s="103"/>
      <c r="P15" s="104"/>
      <c r="Q15" s="101"/>
    </row>
    <row r="16" spans="1:18">
      <c r="A16" s="92">
        <v>7</v>
      </c>
      <c r="B16" s="263"/>
      <c r="C16" s="82"/>
      <c r="D16" s="94"/>
      <c r="E16" s="95"/>
      <c r="F16" s="96"/>
      <c r="G16" s="97"/>
      <c r="H16" s="93"/>
      <c r="I16" s="98"/>
      <c r="J16" s="99"/>
      <c r="K16" s="99"/>
      <c r="L16" s="100"/>
      <c r="M16" s="88"/>
      <c r="N16" s="102"/>
      <c r="O16" s="103"/>
      <c r="P16" s="104"/>
      <c r="Q16" s="101"/>
    </row>
    <row r="17" spans="1:17">
      <c r="A17" s="92">
        <v>8</v>
      </c>
      <c r="B17" s="263"/>
      <c r="C17" s="82"/>
      <c r="D17" s="94"/>
      <c r="E17" s="95"/>
      <c r="F17" s="96"/>
      <c r="G17" s="97"/>
      <c r="H17" s="93"/>
      <c r="I17" s="98"/>
      <c r="J17" s="99"/>
      <c r="K17" s="99"/>
      <c r="L17" s="100"/>
      <c r="M17" s="88"/>
      <c r="N17" s="102"/>
      <c r="O17" s="103"/>
      <c r="P17" s="104"/>
      <c r="Q17" s="101"/>
    </row>
    <row r="18" spans="1:17">
      <c r="A18" s="92">
        <v>9</v>
      </c>
      <c r="B18" s="263"/>
      <c r="C18" s="82"/>
      <c r="D18" s="94"/>
      <c r="E18" s="95"/>
      <c r="F18" s="96"/>
      <c r="G18" s="97"/>
      <c r="H18" s="93"/>
      <c r="I18" s="98"/>
      <c r="J18" s="99"/>
      <c r="K18" s="99"/>
      <c r="L18" s="100"/>
      <c r="M18" s="88"/>
      <c r="N18" s="102"/>
      <c r="O18" s="103"/>
      <c r="P18" s="104"/>
      <c r="Q18" s="101"/>
    </row>
    <row r="19" spans="1:17">
      <c r="A19" s="92">
        <v>10</v>
      </c>
      <c r="B19" s="263"/>
      <c r="C19" s="82"/>
      <c r="D19" s="94"/>
      <c r="E19" s="95"/>
      <c r="F19" s="96"/>
      <c r="G19" s="97"/>
      <c r="H19" s="93"/>
      <c r="I19" s="98"/>
      <c r="J19" s="99"/>
      <c r="K19" s="99"/>
      <c r="L19" s="100"/>
      <c r="M19" s="88"/>
      <c r="N19" s="102"/>
      <c r="O19" s="103"/>
      <c r="P19" s="104"/>
      <c r="Q19" s="101"/>
    </row>
    <row r="20" spans="1:17">
      <c r="A20" s="92">
        <v>11</v>
      </c>
      <c r="B20" s="263"/>
      <c r="C20" s="82"/>
      <c r="D20" s="94"/>
      <c r="E20" s="95"/>
      <c r="F20" s="96"/>
      <c r="G20" s="97"/>
      <c r="H20" s="93"/>
      <c r="I20" s="98"/>
      <c r="J20" s="99"/>
      <c r="K20" s="99"/>
      <c r="L20" s="100"/>
      <c r="M20" s="88"/>
      <c r="N20" s="102"/>
      <c r="O20" s="103"/>
      <c r="P20" s="104"/>
      <c r="Q20" s="101"/>
    </row>
    <row r="21" spans="1:17">
      <c r="A21" s="92">
        <v>12</v>
      </c>
      <c r="B21" s="263"/>
      <c r="C21" s="82"/>
      <c r="D21" s="94"/>
      <c r="E21" s="95"/>
      <c r="F21" s="96"/>
      <c r="G21" s="97"/>
      <c r="H21" s="93"/>
      <c r="I21" s="98"/>
      <c r="J21" s="99"/>
      <c r="K21" s="99"/>
      <c r="L21" s="100"/>
      <c r="M21" s="88"/>
      <c r="N21" s="102"/>
      <c r="O21" s="103"/>
      <c r="P21" s="104"/>
      <c r="Q21" s="101"/>
    </row>
    <row r="22" spans="1:17">
      <c r="A22" s="92">
        <v>13</v>
      </c>
      <c r="B22" s="263"/>
      <c r="C22" s="82"/>
      <c r="D22" s="94"/>
      <c r="E22" s="95"/>
      <c r="F22" s="96"/>
      <c r="G22" s="97"/>
      <c r="H22" s="93"/>
      <c r="I22" s="98"/>
      <c r="J22" s="99"/>
      <c r="K22" s="99"/>
      <c r="L22" s="100"/>
      <c r="M22" s="88"/>
      <c r="N22" s="102"/>
      <c r="O22" s="103"/>
      <c r="P22" s="104"/>
      <c r="Q22" s="101"/>
    </row>
    <row r="23" spans="1:17">
      <c r="A23" s="92">
        <v>14</v>
      </c>
      <c r="B23" s="263"/>
      <c r="C23" s="82"/>
      <c r="D23" s="94"/>
      <c r="E23" s="95"/>
      <c r="F23" s="96"/>
      <c r="G23" s="97"/>
      <c r="H23" s="93"/>
      <c r="I23" s="98"/>
      <c r="J23" s="99"/>
      <c r="K23" s="99"/>
      <c r="L23" s="100"/>
      <c r="M23" s="88"/>
      <c r="N23" s="102"/>
      <c r="O23" s="103"/>
      <c r="P23" s="104"/>
      <c r="Q23" s="101"/>
    </row>
    <row r="24" spans="1:17">
      <c r="A24" s="92">
        <v>15</v>
      </c>
      <c r="B24" s="263"/>
      <c r="C24" s="82"/>
      <c r="D24" s="94"/>
      <c r="E24" s="95"/>
      <c r="F24" s="96"/>
      <c r="G24" s="97"/>
      <c r="H24" s="93"/>
      <c r="I24" s="98"/>
      <c r="J24" s="99"/>
      <c r="K24" s="99"/>
      <c r="L24" s="100"/>
      <c r="M24" s="88"/>
      <c r="N24" s="102"/>
      <c r="O24" s="103"/>
      <c r="P24" s="104"/>
      <c r="Q24" s="101"/>
    </row>
    <row r="25" spans="1:17">
      <c r="A25" s="92">
        <v>16</v>
      </c>
      <c r="B25" s="263"/>
      <c r="C25" s="82"/>
      <c r="D25" s="94"/>
      <c r="E25" s="95"/>
      <c r="F25" s="96"/>
      <c r="G25" s="97"/>
      <c r="H25" s="93"/>
      <c r="I25" s="98"/>
      <c r="J25" s="99"/>
      <c r="K25" s="99"/>
      <c r="L25" s="100"/>
      <c r="M25" s="88"/>
      <c r="N25" s="102"/>
      <c r="O25" s="103"/>
      <c r="P25" s="104"/>
      <c r="Q25" s="101"/>
    </row>
    <row r="26" spans="1:17">
      <c r="A26" s="92">
        <v>17</v>
      </c>
      <c r="B26" s="263"/>
      <c r="C26" s="82"/>
      <c r="D26" s="94"/>
      <c r="E26" s="95"/>
      <c r="F26" s="96"/>
      <c r="G26" s="97"/>
      <c r="H26" s="93"/>
      <c r="I26" s="98"/>
      <c r="J26" s="99"/>
      <c r="K26" s="99"/>
      <c r="L26" s="100"/>
      <c r="M26" s="88"/>
      <c r="N26" s="102"/>
      <c r="O26" s="103"/>
      <c r="P26" s="104"/>
      <c r="Q26" s="101"/>
    </row>
    <row r="27" spans="1:17">
      <c r="A27" s="92">
        <v>18</v>
      </c>
      <c r="B27" s="263"/>
      <c r="C27" s="82"/>
      <c r="D27" s="94"/>
      <c r="E27" s="95"/>
      <c r="F27" s="96"/>
      <c r="G27" s="97"/>
      <c r="H27" s="93"/>
      <c r="I27" s="98"/>
      <c r="J27" s="99"/>
      <c r="K27" s="99"/>
      <c r="L27" s="100"/>
      <c r="M27" s="88"/>
      <c r="N27" s="102"/>
      <c r="O27" s="103"/>
      <c r="P27" s="104"/>
      <c r="Q27" s="101"/>
    </row>
    <row r="28" spans="1:17">
      <c r="A28" s="92">
        <v>19</v>
      </c>
      <c r="B28" s="263"/>
      <c r="C28" s="82"/>
      <c r="D28" s="94"/>
      <c r="E28" s="95"/>
      <c r="F28" s="96"/>
      <c r="G28" s="97"/>
      <c r="H28" s="93"/>
      <c r="I28" s="98"/>
      <c r="J28" s="99"/>
      <c r="K28" s="99"/>
      <c r="L28" s="100"/>
      <c r="M28" s="88"/>
      <c r="N28" s="102"/>
      <c r="O28" s="103"/>
      <c r="P28" s="104"/>
      <c r="Q28" s="101"/>
    </row>
    <row r="29" spans="1:17" ht="18.75" thickBot="1">
      <c r="A29" s="105" t="s">
        <v>324</v>
      </c>
      <c r="B29" s="282"/>
      <c r="C29" s="106"/>
      <c r="D29" s="107"/>
      <c r="E29" s="108"/>
      <c r="F29" s="109"/>
      <c r="G29" s="110"/>
      <c r="H29" s="106"/>
      <c r="I29" s="111"/>
      <c r="J29" s="112"/>
      <c r="K29" s="112"/>
      <c r="L29" s="113"/>
      <c r="M29" s="114"/>
      <c r="N29" s="115"/>
      <c r="O29" s="116"/>
      <c r="P29" s="117"/>
      <c r="Q29" s="114"/>
    </row>
    <row r="33" spans="1:15" s="134" customFormat="1" ht="15.75">
      <c r="A33" s="135" t="s">
        <v>368</v>
      </c>
      <c r="I33" s="136"/>
    </row>
    <row r="34" spans="1:15" s="134" customFormat="1" ht="15.75">
      <c r="A34" s="135" t="s">
        <v>326</v>
      </c>
      <c r="I34" s="136"/>
    </row>
    <row r="35" spans="1:15" s="134" customFormat="1" ht="15.75">
      <c r="A35" s="135" t="s">
        <v>369</v>
      </c>
      <c r="I35" s="136"/>
    </row>
    <row r="36" spans="1:15" s="134" customFormat="1" ht="15.75">
      <c r="A36" s="135" t="s">
        <v>280</v>
      </c>
      <c r="I36" s="136"/>
    </row>
    <row r="37" spans="1:15" s="134" customFormat="1" ht="15.75">
      <c r="A37" s="135" t="s">
        <v>318</v>
      </c>
      <c r="I37" s="136"/>
    </row>
    <row r="38" spans="1:15" s="134" customFormat="1" ht="15.75">
      <c r="B38" s="135"/>
      <c r="I38" s="136"/>
    </row>
    <row r="39" spans="1:15" s="134" customFormat="1" ht="15.75">
      <c r="B39" s="135"/>
      <c r="I39" s="136"/>
    </row>
    <row r="40" spans="1:15" s="134" customFormat="1" ht="15.75">
      <c r="B40" s="135"/>
      <c r="I40" s="136"/>
    </row>
    <row r="41" spans="1:15" s="134" customFormat="1" ht="15.75">
      <c r="B41" s="135"/>
      <c r="I41" s="136"/>
    </row>
    <row r="42" spans="1:15" s="134" customFormat="1" ht="15.75">
      <c r="B42" s="135"/>
      <c r="I42" s="136"/>
    </row>
    <row r="43" spans="1:15">
      <c r="B43" s="71"/>
    </row>
    <row r="44" spans="1:15" s="2" customFormat="1" ht="15.75">
      <c r="B44" s="131" t="s">
        <v>121</v>
      </c>
      <c r="E44" s="4"/>
      <c r="M44" s="4"/>
    </row>
    <row r="45" spans="1:15" s="2" customFormat="1" ht="15.75">
      <c r="C45" s="130"/>
      <c r="G45" s="130"/>
      <c r="H45" s="133"/>
      <c r="I45"/>
      <c r="K45" s="130"/>
      <c r="O45" s="130"/>
    </row>
    <row r="46" spans="1:15" s="2" customFormat="1" ht="15.75">
      <c r="A46"/>
      <c r="C46" s="129" t="s">
        <v>308</v>
      </c>
      <c r="G46" s="11" t="s">
        <v>314</v>
      </c>
      <c r="H46" s="132"/>
      <c r="I46"/>
      <c r="K46" s="129" t="s">
        <v>308</v>
      </c>
      <c r="O46" s="11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2" t="s">
        <v>156</v>
      </c>
      <c r="K48" s="122" t="s">
        <v>156</v>
      </c>
      <c r="O48" s="72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2">
    <mergeCell ref="N7:P7"/>
    <mergeCell ref="D4:E4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F15" sqref="F15"/>
    </sheetView>
  </sheetViews>
  <sheetFormatPr defaultColWidth="9.140625" defaultRowHeight="12.75"/>
  <cols>
    <col min="1" max="1" width="4.7109375" style="27" customWidth="1"/>
    <col min="2" max="2" width="24.28515625" style="27" customWidth="1"/>
    <col min="3" max="3" width="25.28515625" style="27" customWidth="1"/>
    <col min="4" max="4" width="20" style="27" customWidth="1"/>
    <col min="5" max="5" width="14.140625" style="25" customWidth="1"/>
    <col min="6" max="6" width="23.7109375" style="25" customWidth="1"/>
    <col min="7" max="7" width="19" style="25" customWidth="1"/>
    <col min="8" max="8" width="28" style="25" customWidth="1"/>
    <col min="9" max="9" width="1" style="25" customWidth="1"/>
    <col min="10" max="10" width="9.85546875" style="120" customWidth="1"/>
    <col min="11" max="11" width="12.7109375" style="120" customWidth="1"/>
    <col min="12" max="12" width="9.140625" style="121"/>
    <col min="13" max="16384" width="9.140625" style="27"/>
  </cols>
  <sheetData>
    <row r="1" spans="1:12" s="25" customFormat="1" ht="15.75">
      <c r="A1" s="242" t="s">
        <v>364</v>
      </c>
      <c r="B1" s="243"/>
      <c r="C1" s="243"/>
      <c r="D1" s="243"/>
      <c r="E1" s="243"/>
      <c r="F1" s="243"/>
      <c r="G1" s="249"/>
      <c r="H1" s="173" t="s">
        <v>221</v>
      </c>
      <c r="I1" s="249"/>
      <c r="J1" s="124"/>
      <c r="K1" s="124"/>
      <c r="L1" s="124"/>
    </row>
    <row r="2" spans="1:12" s="25" customFormat="1" ht="15.75">
      <c r="A2" s="199" t="s">
        <v>159</v>
      </c>
      <c r="B2" s="243"/>
      <c r="C2" s="243"/>
      <c r="D2" s="243"/>
      <c r="E2" s="243"/>
      <c r="F2" s="243"/>
      <c r="G2" s="251"/>
      <c r="H2" s="253" t="str">
        <f>'ფორმა N1'!J1</f>
        <v>1/1/2011-1/1/2012</v>
      </c>
      <c r="I2" s="251"/>
      <c r="J2" s="124"/>
      <c r="K2" s="124"/>
      <c r="L2" s="124"/>
    </row>
    <row r="3" spans="1:12" s="25" customFormat="1" ht="15.75">
      <c r="A3" s="243"/>
      <c r="B3" s="243"/>
      <c r="C3" s="243"/>
      <c r="D3" s="243"/>
      <c r="E3" s="243"/>
      <c r="F3" s="243"/>
      <c r="G3" s="251"/>
      <c r="H3" s="246"/>
      <c r="I3" s="251"/>
      <c r="J3" s="124"/>
      <c r="K3" s="124"/>
      <c r="L3" s="124"/>
    </row>
    <row r="4" spans="1:12" s="2" customFormat="1" ht="15.75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243"/>
      <c r="F4" s="243"/>
      <c r="G4" s="243"/>
      <c r="H4" s="243"/>
      <c r="I4" s="249"/>
      <c r="J4" s="120"/>
      <c r="K4" s="120"/>
      <c r="L4" s="11"/>
    </row>
    <row r="5" spans="1:12" s="2" customFormat="1" ht="15.75">
      <c r="A5" s="224" t="str">
        <f>'ფორმა N2'!A5</f>
        <v>საქართველოს ევროპელი დემკრატები</v>
      </c>
      <c r="B5" s="225"/>
      <c r="C5" s="225"/>
      <c r="D5" s="225"/>
      <c r="E5" s="254"/>
      <c r="F5" s="255"/>
      <c r="G5" s="255"/>
      <c r="H5" s="255"/>
      <c r="I5" s="249"/>
      <c r="J5" s="120"/>
      <c r="K5" s="120"/>
      <c r="L5" s="11"/>
    </row>
    <row r="6" spans="1:12" s="25" customFormat="1" ht="13.5">
      <c r="A6" s="247"/>
      <c r="B6" s="248"/>
      <c r="C6" s="248"/>
      <c r="D6" s="248"/>
      <c r="E6" s="243"/>
      <c r="F6" s="243"/>
      <c r="G6" s="243"/>
      <c r="H6" s="243"/>
      <c r="I6" s="249"/>
      <c r="J6" s="120"/>
      <c r="K6" s="120"/>
      <c r="L6" s="120"/>
    </row>
    <row r="7" spans="1:12" ht="31.5">
      <c r="A7" s="239" t="s">
        <v>67</v>
      </c>
      <c r="B7" s="239" t="s">
        <v>262</v>
      </c>
      <c r="C7" s="241" t="s">
        <v>263</v>
      </c>
      <c r="D7" s="241" t="s">
        <v>264</v>
      </c>
      <c r="E7" s="241" t="s">
        <v>269</v>
      </c>
      <c r="F7" s="241" t="s">
        <v>270</v>
      </c>
      <c r="G7" s="241" t="s">
        <v>271</v>
      </c>
      <c r="H7" s="241" t="s">
        <v>272</v>
      </c>
      <c r="I7" s="249"/>
    </row>
    <row r="8" spans="1:12" ht="15.75">
      <c r="A8" s="239">
        <v>1</v>
      </c>
      <c r="B8" s="239">
        <v>2</v>
      </c>
      <c r="C8" s="241">
        <v>3</v>
      </c>
      <c r="D8" s="239">
        <v>4</v>
      </c>
      <c r="E8" s="241">
        <v>5</v>
      </c>
      <c r="F8" s="239">
        <v>6</v>
      </c>
      <c r="G8" s="241">
        <v>7</v>
      </c>
      <c r="H8" s="241">
        <v>8</v>
      </c>
      <c r="I8" s="249"/>
    </row>
    <row r="9" spans="1:12" ht="18">
      <c r="A9" s="125">
        <v>1</v>
      </c>
      <c r="B9" s="28"/>
      <c r="C9" s="28"/>
      <c r="D9" s="28"/>
      <c r="E9" s="28"/>
      <c r="F9" s="28"/>
      <c r="G9" s="263"/>
      <c r="H9" s="28"/>
      <c r="I9" s="249"/>
    </row>
    <row r="10" spans="1:12" ht="18">
      <c r="A10" s="125">
        <v>2</v>
      </c>
      <c r="B10" s="28"/>
      <c r="C10" s="28"/>
      <c r="D10" s="28"/>
      <c r="E10" s="28"/>
      <c r="F10" s="28"/>
      <c r="G10" s="263"/>
      <c r="H10" s="28"/>
      <c r="I10" s="249"/>
    </row>
    <row r="11" spans="1:12" ht="18">
      <c r="A11" s="125">
        <v>3</v>
      </c>
      <c r="B11" s="28"/>
      <c r="C11" s="28"/>
      <c r="D11" s="28"/>
      <c r="E11" s="28"/>
      <c r="F11" s="28"/>
      <c r="G11" s="263"/>
      <c r="H11" s="28"/>
      <c r="I11" s="249"/>
    </row>
    <row r="12" spans="1:12" ht="18">
      <c r="A12" s="125">
        <v>4</v>
      </c>
      <c r="B12" s="28"/>
      <c r="C12" s="28"/>
      <c r="D12" s="28"/>
      <c r="E12" s="28"/>
      <c r="F12" s="28"/>
      <c r="G12" s="263"/>
      <c r="H12" s="28"/>
      <c r="I12" s="249"/>
    </row>
    <row r="13" spans="1:12" ht="18">
      <c r="A13" s="125">
        <v>5</v>
      </c>
      <c r="B13" s="28"/>
      <c r="C13" s="28"/>
      <c r="D13" s="28"/>
      <c r="E13" s="28"/>
      <c r="F13" s="28"/>
      <c r="G13" s="263"/>
      <c r="H13" s="28"/>
      <c r="I13" s="249"/>
    </row>
    <row r="14" spans="1:12" ht="18">
      <c r="A14" s="125">
        <v>6</v>
      </c>
      <c r="B14" s="28"/>
      <c r="C14" s="28"/>
      <c r="D14" s="28"/>
      <c r="E14" s="28"/>
      <c r="F14" s="28"/>
      <c r="G14" s="263"/>
      <c r="H14" s="28"/>
      <c r="I14" s="249"/>
    </row>
    <row r="15" spans="1:12" s="25" customFormat="1" ht="18">
      <c r="A15" s="125">
        <v>7</v>
      </c>
      <c r="B15" s="28"/>
      <c r="C15" s="28"/>
      <c r="D15" s="28"/>
      <c r="E15" s="28"/>
      <c r="F15" s="28"/>
      <c r="G15" s="263"/>
      <c r="H15" s="28"/>
      <c r="I15" s="249"/>
      <c r="J15" s="120"/>
      <c r="K15" s="120"/>
      <c r="L15" s="120"/>
    </row>
    <row r="16" spans="1:12" s="25" customFormat="1" ht="18">
      <c r="A16" s="125">
        <v>8</v>
      </c>
      <c r="B16" s="28"/>
      <c r="C16" s="28"/>
      <c r="D16" s="28"/>
      <c r="E16" s="28"/>
      <c r="F16" s="28"/>
      <c r="G16" s="263"/>
      <c r="H16" s="28"/>
      <c r="I16" s="249"/>
      <c r="J16" s="120"/>
      <c r="K16" s="120"/>
      <c r="L16" s="120"/>
    </row>
    <row r="17" spans="1:12" s="25" customFormat="1" ht="18">
      <c r="A17" s="125">
        <v>9</v>
      </c>
      <c r="B17" s="28"/>
      <c r="C17" s="28"/>
      <c r="D17" s="28"/>
      <c r="E17" s="28"/>
      <c r="F17" s="28"/>
      <c r="G17" s="263"/>
      <c r="H17" s="28"/>
      <c r="I17" s="249"/>
      <c r="J17" s="120"/>
      <c r="K17" s="120"/>
      <c r="L17" s="120"/>
    </row>
    <row r="18" spans="1:12" s="25" customFormat="1" ht="18">
      <c r="A18" s="125">
        <v>10</v>
      </c>
      <c r="B18" s="28"/>
      <c r="C18" s="28"/>
      <c r="D18" s="28"/>
      <c r="E18" s="28"/>
      <c r="F18" s="28"/>
      <c r="G18" s="263"/>
      <c r="H18" s="28"/>
      <c r="I18" s="249"/>
      <c r="J18" s="120"/>
      <c r="K18" s="120"/>
      <c r="L18" s="120"/>
    </row>
    <row r="19" spans="1:12" s="25" customFormat="1" ht="18">
      <c r="A19" s="125">
        <v>11</v>
      </c>
      <c r="B19" s="28"/>
      <c r="C19" s="28"/>
      <c r="D19" s="28"/>
      <c r="E19" s="28"/>
      <c r="F19" s="28"/>
      <c r="G19" s="263"/>
      <c r="H19" s="28"/>
      <c r="I19" s="249"/>
      <c r="J19" s="120"/>
      <c r="K19" s="120"/>
      <c r="L19" s="120"/>
    </row>
    <row r="20" spans="1:12" s="25" customFormat="1" ht="18">
      <c r="A20" s="125">
        <v>12</v>
      </c>
      <c r="B20" s="28"/>
      <c r="C20" s="28"/>
      <c r="D20" s="28"/>
      <c r="E20" s="28"/>
      <c r="F20" s="28"/>
      <c r="G20" s="263"/>
      <c r="H20" s="28"/>
      <c r="I20" s="249"/>
      <c r="J20" s="120"/>
      <c r="K20" s="120"/>
      <c r="L20" s="120"/>
    </row>
    <row r="21" spans="1:12" s="25" customFormat="1" ht="18">
      <c r="A21" s="125">
        <v>13</v>
      </c>
      <c r="B21" s="28"/>
      <c r="C21" s="28"/>
      <c r="D21" s="28"/>
      <c r="E21" s="28"/>
      <c r="F21" s="28"/>
      <c r="G21" s="263"/>
      <c r="H21" s="28"/>
      <c r="I21" s="249"/>
      <c r="J21" s="120"/>
      <c r="K21" s="120"/>
      <c r="L21" s="120"/>
    </row>
    <row r="22" spans="1:12" s="25" customFormat="1" ht="18">
      <c r="A22" s="125">
        <v>14</v>
      </c>
      <c r="B22" s="28"/>
      <c r="C22" s="28"/>
      <c r="D22" s="28"/>
      <c r="E22" s="28"/>
      <c r="F22" s="28"/>
      <c r="G22" s="263"/>
      <c r="H22" s="28"/>
      <c r="I22" s="249"/>
      <c r="J22" s="120"/>
      <c r="K22" s="120"/>
      <c r="L22" s="120"/>
    </row>
    <row r="23" spans="1:12" s="25" customFormat="1" ht="18">
      <c r="A23" s="125">
        <v>15</v>
      </c>
      <c r="B23" s="28"/>
      <c r="C23" s="28"/>
      <c r="D23" s="28"/>
      <c r="E23" s="28"/>
      <c r="F23" s="28"/>
      <c r="G23" s="263"/>
      <c r="H23" s="28"/>
      <c r="I23" s="249"/>
      <c r="J23" s="120"/>
      <c r="K23" s="120"/>
      <c r="L23" s="120"/>
    </row>
    <row r="24" spans="1:12" s="25" customFormat="1" ht="18">
      <c r="A24" s="125">
        <v>16</v>
      </c>
      <c r="B24" s="28"/>
      <c r="C24" s="28"/>
      <c r="D24" s="28"/>
      <c r="E24" s="28"/>
      <c r="F24" s="28"/>
      <c r="G24" s="263"/>
      <c r="H24" s="28"/>
      <c r="I24" s="249"/>
      <c r="J24" s="120"/>
      <c r="K24" s="120"/>
      <c r="L24" s="120"/>
    </row>
    <row r="25" spans="1:12" s="25" customFormat="1" ht="18">
      <c r="A25" s="125">
        <v>17</v>
      </c>
      <c r="B25" s="28"/>
      <c r="C25" s="28"/>
      <c r="D25" s="28"/>
      <c r="E25" s="28"/>
      <c r="F25" s="28"/>
      <c r="G25" s="263"/>
      <c r="H25" s="28"/>
      <c r="I25" s="249"/>
      <c r="J25" s="120"/>
      <c r="K25" s="120"/>
      <c r="L25" s="120"/>
    </row>
    <row r="26" spans="1:12" s="25" customFormat="1" ht="18">
      <c r="A26" s="125">
        <v>18</v>
      </c>
      <c r="B26" s="28"/>
      <c r="C26" s="28"/>
      <c r="D26" s="28"/>
      <c r="E26" s="28"/>
      <c r="F26" s="28"/>
      <c r="G26" s="263"/>
      <c r="H26" s="28"/>
      <c r="I26" s="249"/>
      <c r="J26" s="120"/>
      <c r="K26" s="120"/>
      <c r="L26" s="120"/>
    </row>
    <row r="27" spans="1:12" s="25" customFormat="1" ht="18">
      <c r="A27" s="125" t="s">
        <v>329</v>
      </c>
      <c r="B27" s="28"/>
      <c r="C27" s="28"/>
      <c r="D27" s="28"/>
      <c r="E27" s="28"/>
      <c r="F27" s="28"/>
      <c r="G27" s="263"/>
      <c r="H27" s="28"/>
      <c r="I27" s="249"/>
      <c r="J27" s="120"/>
      <c r="K27" s="120"/>
      <c r="L27" s="120"/>
    </row>
    <row r="28" spans="1:12" s="25" customFormat="1">
      <c r="J28" s="120"/>
      <c r="K28" s="120"/>
      <c r="L28" s="120"/>
    </row>
    <row r="29" spans="1:12" s="25" customFormat="1"/>
    <row r="30" spans="1:12" s="25" customFormat="1">
      <c r="A30" s="27"/>
    </row>
    <row r="31" spans="1:12" s="2" customFormat="1" ht="15.75">
      <c r="B31" s="131" t="s">
        <v>121</v>
      </c>
      <c r="E31" s="4"/>
    </row>
    <row r="32" spans="1:12" s="2" customFormat="1" ht="15.75">
      <c r="C32" s="130"/>
      <c r="E32" s="130"/>
      <c r="F32" s="133"/>
      <c r="G32"/>
      <c r="H32"/>
      <c r="I32"/>
    </row>
    <row r="33" spans="1:9" s="2" customFormat="1" ht="15.75">
      <c r="A33"/>
      <c r="C33" s="129" t="s">
        <v>308</v>
      </c>
      <c r="E33" s="11" t="s">
        <v>314</v>
      </c>
      <c r="F33" s="132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2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zoomScaleNormal="100" workbookViewId="0">
      <selection activeCell="B11" sqref="B11"/>
    </sheetView>
  </sheetViews>
  <sheetFormatPr defaultColWidth="9.140625" defaultRowHeight="12.75"/>
  <cols>
    <col min="1" max="1" width="4.7109375" style="27" customWidth="1"/>
    <col min="2" max="2" width="23.28515625" style="27" customWidth="1"/>
    <col min="3" max="4" width="17.7109375" style="27" customWidth="1"/>
    <col min="5" max="6" width="14.140625" style="25" customWidth="1"/>
    <col min="7" max="7" width="20.42578125" style="25" customWidth="1"/>
    <col min="8" max="8" width="23.7109375" style="25" customWidth="1"/>
    <col min="9" max="9" width="21.42578125" style="25" customWidth="1"/>
    <col min="10" max="10" width="1" style="121" customWidth="1"/>
    <col min="11" max="16384" width="9.140625" style="27"/>
  </cols>
  <sheetData>
    <row r="1" spans="1:10" s="25" customFormat="1" ht="15.75">
      <c r="A1" s="242" t="s">
        <v>365</v>
      </c>
      <c r="B1" s="243"/>
      <c r="C1" s="243"/>
      <c r="D1" s="243"/>
      <c r="E1" s="243"/>
      <c r="F1" s="243"/>
      <c r="G1" s="243"/>
      <c r="H1" s="249"/>
      <c r="I1" s="144" t="s">
        <v>221</v>
      </c>
      <c r="J1" s="257"/>
    </row>
    <row r="2" spans="1:10" s="25" customFormat="1" ht="15.75">
      <c r="A2" s="199" t="s">
        <v>159</v>
      </c>
      <c r="B2" s="243"/>
      <c r="C2" s="243"/>
      <c r="D2" s="243"/>
      <c r="E2" s="243"/>
      <c r="F2" s="243"/>
      <c r="G2" s="243"/>
      <c r="H2" s="249"/>
      <c r="I2" s="253" t="str">
        <f>'ფორმა N1'!J1</f>
        <v>1/1/2011-1/1/2012</v>
      </c>
      <c r="J2" s="257"/>
    </row>
    <row r="3" spans="1:10" s="25" customFormat="1" ht="15.75">
      <c r="A3" s="243"/>
      <c r="B3" s="243"/>
      <c r="C3" s="243"/>
      <c r="D3" s="243"/>
      <c r="E3" s="243"/>
      <c r="F3" s="243"/>
      <c r="G3" s="243"/>
      <c r="H3" s="246"/>
      <c r="I3" s="246"/>
      <c r="J3" s="257"/>
    </row>
    <row r="4" spans="1:10" s="2" customFormat="1" ht="15.75">
      <c r="A4" s="142" t="str">
        <f>'ფორმა N2'!A4</f>
        <v>ანგარიშვალდებული პირის დასახელება:</v>
      </c>
      <c r="B4" s="142"/>
      <c r="C4" s="142"/>
      <c r="D4" s="143"/>
      <c r="E4" s="252"/>
      <c r="F4" s="243"/>
      <c r="G4" s="243"/>
      <c r="H4" s="243"/>
      <c r="I4" s="252"/>
      <c r="J4" s="198"/>
    </row>
    <row r="5" spans="1:10" s="2" customFormat="1" ht="15.75">
      <c r="A5" s="224" t="str">
        <f>'ფორმა N1'!D4</f>
        <v>საქართველოს ევროპელი დემკრატები</v>
      </c>
      <c r="B5" s="225"/>
      <c r="C5" s="225"/>
      <c r="D5" s="225"/>
      <c r="E5" s="254"/>
      <c r="F5" s="255"/>
      <c r="G5" s="255"/>
      <c r="H5" s="255"/>
      <c r="I5" s="254"/>
      <c r="J5" s="198"/>
    </row>
    <row r="6" spans="1:10" s="25" customFormat="1" ht="13.5">
      <c r="A6" s="247"/>
      <c r="B6" s="248"/>
      <c r="C6" s="248"/>
      <c r="D6" s="248"/>
      <c r="E6" s="243"/>
      <c r="F6" s="243"/>
      <c r="G6" s="243"/>
      <c r="H6" s="243"/>
      <c r="I6" s="243"/>
      <c r="J6" s="251"/>
    </row>
    <row r="7" spans="1:10" ht="31.5">
      <c r="A7" s="256" t="s">
        <v>67</v>
      </c>
      <c r="B7" s="239" t="s">
        <v>277</v>
      </c>
      <c r="C7" s="241" t="s">
        <v>273</v>
      </c>
      <c r="D7" s="241" t="s">
        <v>274</v>
      </c>
      <c r="E7" s="241" t="s">
        <v>275</v>
      </c>
      <c r="F7" s="241" t="s">
        <v>276</v>
      </c>
      <c r="G7" s="241" t="s">
        <v>270</v>
      </c>
      <c r="H7" s="241" t="s">
        <v>271</v>
      </c>
      <c r="I7" s="241" t="s">
        <v>272</v>
      </c>
      <c r="J7" s="258"/>
    </row>
    <row r="8" spans="1:10" ht="15.75">
      <c r="A8" s="239">
        <v>1</v>
      </c>
      <c r="B8" s="239">
        <v>2</v>
      </c>
      <c r="C8" s="241">
        <v>3</v>
      </c>
      <c r="D8" s="239">
        <v>4</v>
      </c>
      <c r="E8" s="241">
        <v>5</v>
      </c>
      <c r="F8" s="239">
        <v>6</v>
      </c>
      <c r="G8" s="241">
        <v>7</v>
      </c>
      <c r="H8" s="239">
        <v>8</v>
      </c>
      <c r="I8" s="241">
        <v>9</v>
      </c>
      <c r="J8" s="258"/>
    </row>
    <row r="9" spans="1:10" ht="18">
      <c r="A9" s="125">
        <v>1</v>
      </c>
      <c r="B9" s="28"/>
      <c r="C9" s="28"/>
      <c r="D9" s="28"/>
      <c r="E9" s="28"/>
      <c r="F9" s="28"/>
      <c r="G9" s="28"/>
      <c r="H9" s="263"/>
      <c r="I9" s="28"/>
      <c r="J9" s="258"/>
    </row>
    <row r="10" spans="1:10" ht="18">
      <c r="A10" s="125">
        <v>2</v>
      </c>
      <c r="B10" s="28"/>
      <c r="C10" s="28"/>
      <c r="D10" s="28"/>
      <c r="E10" s="28"/>
      <c r="F10" s="28"/>
      <c r="G10" s="28"/>
      <c r="H10" s="263"/>
      <c r="I10" s="28"/>
      <c r="J10" s="258"/>
    </row>
    <row r="11" spans="1:10" ht="18">
      <c r="A11" s="125">
        <v>3</v>
      </c>
      <c r="B11" s="28"/>
      <c r="C11" s="28"/>
      <c r="D11" s="28"/>
      <c r="E11" s="28"/>
      <c r="F11" s="28"/>
      <c r="G11" s="28"/>
      <c r="H11" s="263"/>
      <c r="I11" s="28"/>
      <c r="J11" s="258"/>
    </row>
    <row r="12" spans="1:10" ht="18">
      <c r="A12" s="125">
        <v>4</v>
      </c>
      <c r="B12" s="28"/>
      <c r="C12" s="28"/>
      <c r="D12" s="28"/>
      <c r="E12" s="28"/>
      <c r="F12" s="28"/>
      <c r="G12" s="28"/>
      <c r="H12" s="263"/>
      <c r="I12" s="28"/>
      <c r="J12" s="258"/>
    </row>
    <row r="13" spans="1:10" ht="18">
      <c r="A13" s="125">
        <v>5</v>
      </c>
      <c r="B13" s="28"/>
      <c r="C13" s="28"/>
      <c r="D13" s="28"/>
      <c r="E13" s="28"/>
      <c r="F13" s="28"/>
      <c r="G13" s="28"/>
      <c r="H13" s="263"/>
      <c r="I13" s="28"/>
      <c r="J13" s="258"/>
    </row>
    <row r="14" spans="1:10" ht="18">
      <c r="A14" s="125">
        <v>6</v>
      </c>
      <c r="B14" s="28"/>
      <c r="C14" s="28"/>
      <c r="D14" s="28"/>
      <c r="E14" s="28"/>
      <c r="F14" s="28"/>
      <c r="G14" s="28"/>
      <c r="H14" s="263"/>
      <c r="I14" s="28"/>
      <c r="J14" s="258"/>
    </row>
    <row r="15" spans="1:10" s="25" customFormat="1" ht="18">
      <c r="A15" s="125">
        <v>7</v>
      </c>
      <c r="B15" s="28"/>
      <c r="C15" s="28"/>
      <c r="D15" s="28"/>
      <c r="E15" s="28"/>
      <c r="F15" s="28"/>
      <c r="G15" s="28"/>
      <c r="H15" s="263"/>
      <c r="I15" s="28"/>
      <c r="J15" s="251"/>
    </row>
    <row r="16" spans="1:10" s="25" customFormat="1" ht="18">
      <c r="A16" s="125">
        <v>8</v>
      </c>
      <c r="B16" s="28"/>
      <c r="C16" s="28"/>
      <c r="D16" s="28"/>
      <c r="E16" s="28"/>
      <c r="F16" s="28"/>
      <c r="G16" s="28"/>
      <c r="H16" s="263"/>
      <c r="I16" s="28"/>
      <c r="J16" s="251"/>
    </row>
    <row r="17" spans="1:10" s="25" customFormat="1" ht="18">
      <c r="A17" s="125">
        <v>9</v>
      </c>
      <c r="B17" s="28"/>
      <c r="C17" s="28"/>
      <c r="D17" s="28"/>
      <c r="E17" s="28"/>
      <c r="F17" s="28"/>
      <c r="G17" s="28"/>
      <c r="H17" s="263"/>
      <c r="I17" s="28"/>
      <c r="J17" s="251"/>
    </row>
    <row r="18" spans="1:10" s="25" customFormat="1" ht="18">
      <c r="A18" s="125">
        <v>10</v>
      </c>
      <c r="B18" s="28"/>
      <c r="C18" s="28"/>
      <c r="D18" s="28"/>
      <c r="E18" s="28"/>
      <c r="F18" s="28"/>
      <c r="G18" s="28"/>
      <c r="H18" s="263"/>
      <c r="I18" s="28"/>
      <c r="J18" s="251"/>
    </row>
    <row r="19" spans="1:10" s="25" customFormat="1" ht="18">
      <c r="A19" s="125">
        <v>11</v>
      </c>
      <c r="B19" s="28"/>
      <c r="C19" s="28"/>
      <c r="D19" s="28"/>
      <c r="E19" s="28"/>
      <c r="F19" s="28"/>
      <c r="G19" s="28"/>
      <c r="H19" s="263"/>
      <c r="I19" s="28"/>
      <c r="J19" s="251"/>
    </row>
    <row r="20" spans="1:10" s="25" customFormat="1" ht="18">
      <c r="A20" s="125">
        <v>12</v>
      </c>
      <c r="B20" s="28"/>
      <c r="C20" s="28"/>
      <c r="D20" s="28"/>
      <c r="E20" s="28"/>
      <c r="F20" s="28"/>
      <c r="G20" s="28"/>
      <c r="H20" s="263"/>
      <c r="I20" s="28"/>
      <c r="J20" s="251"/>
    </row>
    <row r="21" spans="1:10" s="25" customFormat="1" ht="18">
      <c r="A21" s="125">
        <v>13</v>
      </c>
      <c r="B21" s="28"/>
      <c r="C21" s="28"/>
      <c r="D21" s="28"/>
      <c r="E21" s="28"/>
      <c r="F21" s="28"/>
      <c r="G21" s="28"/>
      <c r="H21" s="263"/>
      <c r="I21" s="28"/>
      <c r="J21" s="251"/>
    </row>
    <row r="22" spans="1:10" s="25" customFormat="1" ht="18">
      <c r="A22" s="125">
        <v>14</v>
      </c>
      <c r="B22" s="28"/>
      <c r="C22" s="28"/>
      <c r="D22" s="28"/>
      <c r="E22" s="28"/>
      <c r="F22" s="28"/>
      <c r="G22" s="28"/>
      <c r="H22" s="263"/>
      <c r="I22" s="28"/>
      <c r="J22" s="251"/>
    </row>
    <row r="23" spans="1:10" s="25" customFormat="1" ht="18">
      <c r="A23" s="125">
        <v>15</v>
      </c>
      <c r="B23" s="28"/>
      <c r="C23" s="28"/>
      <c r="D23" s="28"/>
      <c r="E23" s="28"/>
      <c r="F23" s="28"/>
      <c r="G23" s="28"/>
      <c r="H23" s="263"/>
      <c r="I23" s="28"/>
      <c r="J23" s="251"/>
    </row>
    <row r="24" spans="1:10" s="25" customFormat="1" ht="18">
      <c r="A24" s="125">
        <v>16</v>
      </c>
      <c r="B24" s="28"/>
      <c r="C24" s="28"/>
      <c r="D24" s="28"/>
      <c r="E24" s="28"/>
      <c r="F24" s="28"/>
      <c r="G24" s="28"/>
      <c r="H24" s="263"/>
      <c r="I24" s="28"/>
      <c r="J24" s="251"/>
    </row>
    <row r="25" spans="1:10" s="25" customFormat="1" ht="18">
      <c r="A25" s="125">
        <v>17</v>
      </c>
      <c r="B25" s="28"/>
      <c r="C25" s="28"/>
      <c r="D25" s="28"/>
      <c r="E25" s="28"/>
      <c r="F25" s="28"/>
      <c r="G25" s="28"/>
      <c r="H25" s="263"/>
      <c r="I25" s="28"/>
      <c r="J25" s="251"/>
    </row>
    <row r="26" spans="1:10" s="25" customFormat="1" ht="18">
      <c r="A26" s="125">
        <v>18</v>
      </c>
      <c r="B26" s="28"/>
      <c r="C26" s="28"/>
      <c r="D26" s="28"/>
      <c r="E26" s="28"/>
      <c r="F26" s="28"/>
      <c r="G26" s="28"/>
      <c r="H26" s="263"/>
      <c r="I26" s="28"/>
      <c r="J26" s="251"/>
    </row>
    <row r="27" spans="1:10" s="25" customFormat="1" ht="18">
      <c r="A27" s="125" t="s">
        <v>329</v>
      </c>
      <c r="B27" s="28"/>
      <c r="C27" s="28"/>
      <c r="D27" s="28"/>
      <c r="E27" s="28"/>
      <c r="F27" s="28"/>
      <c r="G27" s="28"/>
      <c r="H27" s="263"/>
      <c r="I27" s="28"/>
      <c r="J27" s="251"/>
    </row>
    <row r="28" spans="1:10" s="25" customFormat="1">
      <c r="J28" s="120"/>
    </row>
    <row r="29" spans="1:10" s="25" customFormat="1"/>
    <row r="30" spans="1:10" s="25" customFormat="1">
      <c r="A30" s="27"/>
    </row>
    <row r="31" spans="1:10" s="2" customFormat="1" ht="15.75">
      <c r="B31" s="131" t="s">
        <v>121</v>
      </c>
      <c r="E31" s="4"/>
    </row>
    <row r="32" spans="1:10" s="2" customFormat="1" ht="15.75">
      <c r="C32" s="130"/>
      <c r="E32" s="130"/>
      <c r="F32" s="133"/>
      <c r="G32"/>
      <c r="H32"/>
      <c r="I32"/>
    </row>
    <row r="33" spans="1:10" s="2" customFormat="1" ht="15.75">
      <c r="A33"/>
      <c r="C33" s="129" t="s">
        <v>308</v>
      </c>
      <c r="E33" s="11" t="s">
        <v>314</v>
      </c>
      <c r="F33" s="132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2" t="s">
        <v>156</v>
      </c>
    </row>
    <row r="36" spans="1:10" customFormat="1"/>
    <row r="37" spans="1:10" s="25" customFormat="1">
      <c r="J37" s="120"/>
    </row>
    <row r="38" spans="1:10" s="25" customFormat="1">
      <c r="J38" s="120"/>
    </row>
    <row r="39" spans="1:10" s="25" customFormat="1">
      <c r="J39" s="120"/>
    </row>
    <row r="40" spans="1:10" s="25" customFormat="1">
      <c r="J40" s="120"/>
    </row>
    <row r="41" spans="1:10" s="25" customFormat="1">
      <c r="J41" s="120"/>
    </row>
    <row r="42" spans="1:10" s="25" customFormat="1">
      <c r="J42" s="120"/>
    </row>
    <row r="43" spans="1:10" s="25" customFormat="1">
      <c r="J43" s="120"/>
    </row>
    <row r="44" spans="1:10" s="25" customFormat="1">
      <c r="J44" s="120"/>
    </row>
    <row r="45" spans="1:10" s="25" customFormat="1">
      <c r="J45" s="120"/>
    </row>
    <row r="46" spans="1:10" s="25" customFormat="1">
      <c r="J46" s="120"/>
    </row>
    <row r="47" spans="1:10" s="25" customFormat="1">
      <c r="J47" s="120"/>
    </row>
    <row r="48" spans="1:10" s="25" customFormat="1">
      <c r="J48" s="120"/>
    </row>
    <row r="49" spans="10:10" s="25" customFormat="1">
      <c r="J49" s="120"/>
    </row>
    <row r="50" spans="10:10" s="25" customFormat="1">
      <c r="J50" s="120"/>
    </row>
    <row r="51" spans="10:10" s="25" customFormat="1">
      <c r="J51" s="120"/>
    </row>
    <row r="52" spans="10:10" s="25" customFormat="1">
      <c r="J52" s="120"/>
    </row>
    <row r="53" spans="10:10" s="25" customFormat="1">
      <c r="J53" s="120"/>
    </row>
    <row r="54" spans="10:10" s="25" customFormat="1">
      <c r="J54" s="120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69">
        <v>40907</v>
      </c>
      <c r="C2" t="s">
        <v>223</v>
      </c>
      <c r="E2" t="s">
        <v>258</v>
      </c>
      <c r="G2" s="119" t="s">
        <v>266</v>
      </c>
    </row>
    <row r="3" spans="1:7" ht="15.75">
      <c r="A3" s="69">
        <v>40908</v>
      </c>
      <c r="C3" t="s">
        <v>224</v>
      </c>
      <c r="E3" t="s">
        <v>259</v>
      </c>
      <c r="G3" s="119" t="s">
        <v>267</v>
      </c>
    </row>
    <row r="4" spans="1:7" ht="15.75">
      <c r="A4" s="69">
        <v>40909</v>
      </c>
      <c r="C4" t="s">
        <v>225</v>
      </c>
      <c r="E4" t="s">
        <v>260</v>
      </c>
      <c r="G4" s="119" t="s">
        <v>268</v>
      </c>
    </row>
    <row r="5" spans="1:7">
      <c r="A5" s="69">
        <v>40910</v>
      </c>
      <c r="C5" t="s">
        <v>226</v>
      </c>
      <c r="E5" t="s">
        <v>261</v>
      </c>
    </row>
    <row r="6" spans="1:7">
      <c r="A6" s="69">
        <v>40911</v>
      </c>
      <c r="C6" t="s">
        <v>227</v>
      </c>
    </row>
    <row r="7" spans="1:7">
      <c r="A7" s="69">
        <v>40912</v>
      </c>
      <c r="C7" t="s">
        <v>228</v>
      </c>
    </row>
    <row r="8" spans="1:7">
      <c r="A8" s="69">
        <v>40913</v>
      </c>
      <c r="C8" t="s">
        <v>229</v>
      </c>
    </row>
    <row r="9" spans="1:7">
      <c r="A9" s="69">
        <v>40914</v>
      </c>
      <c r="C9" t="s">
        <v>230</v>
      </c>
    </row>
    <row r="10" spans="1:7">
      <c r="A10" s="69">
        <v>40915</v>
      </c>
      <c r="C10" t="s">
        <v>231</v>
      </c>
    </row>
    <row r="11" spans="1:7">
      <c r="A11" s="69">
        <v>40916</v>
      </c>
      <c r="C11" t="s">
        <v>232</v>
      </c>
    </row>
    <row r="12" spans="1:7">
      <c r="A12" s="69">
        <v>40917</v>
      </c>
      <c r="C12" t="s">
        <v>233</v>
      </c>
    </row>
    <row r="13" spans="1:7">
      <c r="A13" s="69">
        <v>40918</v>
      </c>
      <c r="C13" t="s">
        <v>234</v>
      </c>
    </row>
    <row r="14" spans="1:7">
      <c r="A14" s="69">
        <v>40919</v>
      </c>
      <c r="C14" t="s">
        <v>235</v>
      </c>
    </row>
    <row r="15" spans="1:7">
      <c r="A15" s="69">
        <v>40920</v>
      </c>
      <c r="C15" t="s">
        <v>236</v>
      </c>
    </row>
    <row r="16" spans="1:7">
      <c r="A16" s="69">
        <v>40921</v>
      </c>
      <c r="C16" t="s">
        <v>237</v>
      </c>
    </row>
    <row r="17" spans="1:3">
      <c r="A17" s="69">
        <v>40922</v>
      </c>
      <c r="C17" t="s">
        <v>238</v>
      </c>
    </row>
    <row r="18" spans="1:3">
      <c r="A18" s="69">
        <v>40923</v>
      </c>
      <c r="C18" t="s">
        <v>239</v>
      </c>
    </row>
    <row r="19" spans="1:3">
      <c r="A19" s="69">
        <v>40924</v>
      </c>
      <c r="C19" t="s">
        <v>240</v>
      </c>
    </row>
    <row r="20" spans="1:3">
      <c r="A20" s="69">
        <v>40925</v>
      </c>
      <c r="C20" t="s">
        <v>241</v>
      </c>
    </row>
    <row r="21" spans="1:3">
      <c r="A21" s="69">
        <v>40926</v>
      </c>
    </row>
    <row r="22" spans="1:3">
      <c r="A22" s="69">
        <v>40927</v>
      </c>
    </row>
    <row r="23" spans="1:3">
      <c r="A23" s="69">
        <v>40928</v>
      </c>
    </row>
    <row r="24" spans="1:3">
      <c r="A24" s="69">
        <v>40929</v>
      </c>
    </row>
    <row r="25" spans="1:3">
      <c r="A25" s="69">
        <v>40930</v>
      </c>
    </row>
    <row r="26" spans="1:3">
      <c r="A26" s="69">
        <v>40931</v>
      </c>
    </row>
    <row r="27" spans="1:3">
      <c r="A27" s="69">
        <v>40932</v>
      </c>
    </row>
    <row r="28" spans="1:3">
      <c r="A28" s="69">
        <v>40933</v>
      </c>
    </row>
    <row r="29" spans="1:3">
      <c r="A29" s="69">
        <v>40934</v>
      </c>
    </row>
    <row r="30" spans="1:3">
      <c r="A30" s="69">
        <v>40935</v>
      </c>
    </row>
    <row r="31" spans="1:3">
      <c r="A31" s="69">
        <v>40936</v>
      </c>
    </row>
    <row r="32" spans="1:3">
      <c r="A32" s="69">
        <v>40937</v>
      </c>
    </row>
    <row r="33" spans="1:1">
      <c r="A33" s="69">
        <v>40938</v>
      </c>
    </row>
    <row r="34" spans="1:1">
      <c r="A34" s="69">
        <v>40939</v>
      </c>
    </row>
    <row r="35" spans="1:1">
      <c r="A35" s="69">
        <v>40941</v>
      </c>
    </row>
    <row r="36" spans="1:1">
      <c r="A36" s="69">
        <v>40942</v>
      </c>
    </row>
    <row r="37" spans="1:1">
      <c r="A37" s="69">
        <v>40943</v>
      </c>
    </row>
    <row r="38" spans="1:1">
      <c r="A38" s="69">
        <v>40944</v>
      </c>
    </row>
    <row r="39" spans="1:1">
      <c r="A39" s="69">
        <v>40945</v>
      </c>
    </row>
    <row r="40" spans="1:1">
      <c r="A40" s="69">
        <v>40946</v>
      </c>
    </row>
    <row r="41" spans="1:1">
      <c r="A41" s="69">
        <v>40947</v>
      </c>
    </row>
    <row r="42" spans="1:1">
      <c r="A42" s="69">
        <v>40948</v>
      </c>
    </row>
    <row r="43" spans="1:1">
      <c r="A43" s="69">
        <v>40949</v>
      </c>
    </row>
    <row r="44" spans="1:1">
      <c r="A44" s="69">
        <v>40950</v>
      </c>
    </row>
    <row r="45" spans="1:1">
      <c r="A45" s="69">
        <v>40951</v>
      </c>
    </row>
    <row r="46" spans="1:1">
      <c r="A46" s="69">
        <v>40952</v>
      </c>
    </row>
    <row r="47" spans="1:1">
      <c r="A47" s="69">
        <v>40953</v>
      </c>
    </row>
    <row r="48" spans="1:1">
      <c r="A48" s="69">
        <v>40954</v>
      </c>
    </row>
    <row r="49" spans="1:1">
      <c r="A49" s="69">
        <v>40955</v>
      </c>
    </row>
    <row r="50" spans="1:1">
      <c r="A50" s="69">
        <v>40956</v>
      </c>
    </row>
    <row r="51" spans="1:1">
      <c r="A51" s="69">
        <v>40957</v>
      </c>
    </row>
    <row r="52" spans="1:1">
      <c r="A52" s="69">
        <v>40958</v>
      </c>
    </row>
    <row r="53" spans="1:1">
      <c r="A53" s="69">
        <v>40959</v>
      </c>
    </row>
    <row r="54" spans="1:1">
      <c r="A54" s="69">
        <v>40960</v>
      </c>
    </row>
    <row r="55" spans="1:1">
      <c r="A55" s="69">
        <v>40961</v>
      </c>
    </row>
    <row r="56" spans="1:1">
      <c r="A56" s="69">
        <v>40962</v>
      </c>
    </row>
    <row r="57" spans="1:1">
      <c r="A57" s="69">
        <v>40963</v>
      </c>
    </row>
    <row r="58" spans="1:1">
      <c r="A58" s="69">
        <v>40964</v>
      </c>
    </row>
    <row r="59" spans="1:1">
      <c r="A59" s="69">
        <v>40965</v>
      </c>
    </row>
    <row r="60" spans="1:1">
      <c r="A60" s="69">
        <v>40966</v>
      </c>
    </row>
    <row r="61" spans="1:1">
      <c r="A61" s="69">
        <v>40967</v>
      </c>
    </row>
    <row r="62" spans="1:1">
      <c r="A62" s="69">
        <v>40968</v>
      </c>
    </row>
    <row r="63" spans="1:1">
      <c r="A63" s="69">
        <v>40969</v>
      </c>
    </row>
    <row r="64" spans="1:1">
      <c r="A64" s="69">
        <v>40970</v>
      </c>
    </row>
    <row r="65" spans="1:1">
      <c r="A65" s="69">
        <v>40971</v>
      </c>
    </row>
    <row r="66" spans="1:1">
      <c r="A66" s="69">
        <v>40972</v>
      </c>
    </row>
    <row r="67" spans="1:1">
      <c r="A67" s="69">
        <v>40973</v>
      </c>
    </row>
    <row r="68" spans="1:1">
      <c r="A68" s="69">
        <v>40974</v>
      </c>
    </row>
    <row r="69" spans="1:1">
      <c r="A69" s="69">
        <v>40975</v>
      </c>
    </row>
    <row r="70" spans="1:1">
      <c r="A70" s="69">
        <v>40976</v>
      </c>
    </row>
    <row r="71" spans="1:1">
      <c r="A71" s="69">
        <v>40977</v>
      </c>
    </row>
    <row r="72" spans="1:1">
      <c r="A72" s="69">
        <v>40978</v>
      </c>
    </row>
    <row r="73" spans="1:1">
      <c r="A73" s="69">
        <v>40979</v>
      </c>
    </row>
    <row r="74" spans="1:1">
      <c r="A74" s="69">
        <v>40980</v>
      </c>
    </row>
    <row r="75" spans="1:1">
      <c r="A75" s="69">
        <v>40981</v>
      </c>
    </row>
    <row r="76" spans="1:1">
      <c r="A76" s="69">
        <v>40982</v>
      </c>
    </row>
    <row r="77" spans="1:1">
      <c r="A77" s="69">
        <v>40983</v>
      </c>
    </row>
    <row r="78" spans="1:1">
      <c r="A78" s="69">
        <v>40984</v>
      </c>
    </row>
    <row r="79" spans="1:1">
      <c r="A79" s="69">
        <v>40985</v>
      </c>
    </row>
    <row r="80" spans="1:1">
      <c r="A80" s="69">
        <v>40986</v>
      </c>
    </row>
    <row r="81" spans="1:1">
      <c r="A81" s="69">
        <v>40987</v>
      </c>
    </row>
    <row r="82" spans="1:1">
      <c r="A82" s="69">
        <v>40988</v>
      </c>
    </row>
    <row r="83" spans="1:1">
      <c r="A83" s="69">
        <v>40989</v>
      </c>
    </row>
    <row r="84" spans="1:1">
      <c r="A84" s="69">
        <v>40990</v>
      </c>
    </row>
    <row r="85" spans="1:1">
      <c r="A85" s="69">
        <v>40991</v>
      </c>
    </row>
    <row r="86" spans="1:1">
      <c r="A86" s="69">
        <v>40992</v>
      </c>
    </row>
    <row r="87" spans="1:1">
      <c r="A87" s="69">
        <v>40993</v>
      </c>
    </row>
    <row r="88" spans="1:1">
      <c r="A88" s="69">
        <v>40994</v>
      </c>
    </row>
    <row r="89" spans="1:1">
      <c r="A89" s="69">
        <v>40995</v>
      </c>
    </row>
    <row r="90" spans="1:1">
      <c r="A90" s="69">
        <v>40996</v>
      </c>
    </row>
    <row r="91" spans="1:1">
      <c r="A91" s="69">
        <v>40997</v>
      </c>
    </row>
    <row r="92" spans="1:1">
      <c r="A92" s="69">
        <v>40998</v>
      </c>
    </row>
    <row r="93" spans="1:1">
      <c r="A93" s="69">
        <v>40999</v>
      </c>
    </row>
    <row r="94" spans="1:1">
      <c r="A94" s="69">
        <v>41000</v>
      </c>
    </row>
    <row r="95" spans="1:1">
      <c r="A95" s="69">
        <v>41001</v>
      </c>
    </row>
    <row r="96" spans="1:1">
      <c r="A96" s="69">
        <v>41002</v>
      </c>
    </row>
    <row r="97" spans="1:1">
      <c r="A97" s="69">
        <v>41003</v>
      </c>
    </row>
    <row r="98" spans="1:1">
      <c r="A98" s="69">
        <v>41004</v>
      </c>
    </row>
    <row r="99" spans="1:1">
      <c r="A99" s="69">
        <v>41005</v>
      </c>
    </row>
    <row r="100" spans="1:1">
      <c r="A100" s="69">
        <v>41006</v>
      </c>
    </row>
    <row r="101" spans="1:1">
      <c r="A101" s="69">
        <v>41007</v>
      </c>
    </row>
    <row r="102" spans="1:1">
      <c r="A102" s="69">
        <v>41008</v>
      </c>
    </row>
    <row r="103" spans="1:1">
      <c r="A103" s="69">
        <v>41009</v>
      </c>
    </row>
    <row r="104" spans="1:1">
      <c r="A104" s="69">
        <v>41010</v>
      </c>
    </row>
    <row r="105" spans="1:1">
      <c r="A105" s="69">
        <v>41011</v>
      </c>
    </row>
    <row r="106" spans="1:1">
      <c r="A106" s="69">
        <v>41012</v>
      </c>
    </row>
    <row r="107" spans="1:1">
      <c r="A107" s="69">
        <v>41013</v>
      </c>
    </row>
    <row r="108" spans="1:1">
      <c r="A108" s="69">
        <v>41014</v>
      </c>
    </row>
    <row r="109" spans="1:1">
      <c r="A109" s="69">
        <v>41015</v>
      </c>
    </row>
    <row r="110" spans="1:1">
      <c r="A110" s="69">
        <v>41016</v>
      </c>
    </row>
    <row r="111" spans="1:1">
      <c r="A111" s="69">
        <v>41017</v>
      </c>
    </row>
    <row r="112" spans="1:1">
      <c r="A112" s="69">
        <v>41018</v>
      </c>
    </row>
    <row r="113" spans="1:1">
      <c r="A113" s="69">
        <v>41019</v>
      </c>
    </row>
    <row r="114" spans="1:1">
      <c r="A114" s="69">
        <v>41020</v>
      </c>
    </row>
    <row r="115" spans="1:1">
      <c r="A115" s="69">
        <v>41021</v>
      </c>
    </row>
    <row r="116" spans="1:1">
      <c r="A116" s="69">
        <v>41022</v>
      </c>
    </row>
    <row r="117" spans="1:1">
      <c r="A117" s="69">
        <v>41023</v>
      </c>
    </row>
    <row r="118" spans="1:1">
      <c r="A118" s="69">
        <v>41024</v>
      </c>
    </row>
    <row r="119" spans="1:1">
      <c r="A119" s="69">
        <v>41025</v>
      </c>
    </row>
    <row r="120" spans="1:1">
      <c r="A120" s="69">
        <v>41026</v>
      </c>
    </row>
    <row r="121" spans="1:1">
      <c r="A121" s="69">
        <v>41027</v>
      </c>
    </row>
    <row r="122" spans="1:1">
      <c r="A122" s="69">
        <v>41028</v>
      </c>
    </row>
    <row r="123" spans="1:1">
      <c r="A123" s="69">
        <v>41029</v>
      </c>
    </row>
    <row r="124" spans="1:1">
      <c r="A124" s="69">
        <v>41030</v>
      </c>
    </row>
    <row r="125" spans="1:1">
      <c r="A125" s="69">
        <v>41031</v>
      </c>
    </row>
    <row r="126" spans="1:1">
      <c r="A126" s="69">
        <v>41032</v>
      </c>
    </row>
    <row r="127" spans="1:1">
      <c r="A127" s="69">
        <v>41033</v>
      </c>
    </row>
    <row r="128" spans="1:1">
      <c r="A128" s="69">
        <v>41034</v>
      </c>
    </row>
    <row r="129" spans="1:1">
      <c r="A129" s="69">
        <v>41035</v>
      </c>
    </row>
    <row r="130" spans="1:1">
      <c r="A130" s="69">
        <v>41036</v>
      </c>
    </row>
    <row r="131" spans="1:1">
      <c r="A131" s="69">
        <v>41037</v>
      </c>
    </row>
    <row r="132" spans="1:1">
      <c r="A132" s="69">
        <v>41038</v>
      </c>
    </row>
    <row r="133" spans="1:1">
      <c r="A133" s="69">
        <v>41039</v>
      </c>
    </row>
    <row r="134" spans="1:1">
      <c r="A134" s="69">
        <v>41040</v>
      </c>
    </row>
    <row r="135" spans="1:1">
      <c r="A135" s="69">
        <v>41041</v>
      </c>
    </row>
    <row r="136" spans="1:1">
      <c r="A136" s="69">
        <v>41042</v>
      </c>
    </row>
    <row r="137" spans="1:1">
      <c r="A137" s="69">
        <v>41043</v>
      </c>
    </row>
    <row r="138" spans="1:1">
      <c r="A138" s="69">
        <v>41044</v>
      </c>
    </row>
    <row r="139" spans="1:1">
      <c r="A139" s="69">
        <v>41045</v>
      </c>
    </row>
    <row r="140" spans="1:1">
      <c r="A140" s="69">
        <v>41046</v>
      </c>
    </row>
    <row r="141" spans="1:1">
      <c r="A141" s="69">
        <v>41047</v>
      </c>
    </row>
    <row r="142" spans="1:1">
      <c r="A142" s="69">
        <v>41048</v>
      </c>
    </row>
    <row r="143" spans="1:1">
      <c r="A143" s="69">
        <v>41049</v>
      </c>
    </row>
    <row r="144" spans="1:1">
      <c r="A144" s="69">
        <v>41050</v>
      </c>
    </row>
    <row r="145" spans="1:1">
      <c r="A145" s="69">
        <v>41051</v>
      </c>
    </row>
    <row r="146" spans="1:1">
      <c r="A146" s="69">
        <v>41052</v>
      </c>
    </row>
    <row r="147" spans="1:1">
      <c r="A147" s="69">
        <v>41053</v>
      </c>
    </row>
    <row r="148" spans="1:1">
      <c r="A148" s="69">
        <v>41054</v>
      </c>
    </row>
    <row r="149" spans="1:1">
      <c r="A149" s="69">
        <v>41055</v>
      </c>
    </row>
    <row r="150" spans="1:1">
      <c r="A150" s="69">
        <v>41056</v>
      </c>
    </row>
    <row r="151" spans="1:1">
      <c r="A151" s="69">
        <v>41057</v>
      </c>
    </row>
    <row r="152" spans="1:1">
      <c r="A152" s="69">
        <v>41058</v>
      </c>
    </row>
    <row r="153" spans="1:1">
      <c r="A153" s="69">
        <v>41059</v>
      </c>
    </row>
    <row r="154" spans="1:1">
      <c r="A154" s="69">
        <v>41060</v>
      </c>
    </row>
    <row r="155" spans="1:1">
      <c r="A155" s="69">
        <v>41061</v>
      </c>
    </row>
    <row r="156" spans="1:1">
      <c r="A156" s="69">
        <v>41062</v>
      </c>
    </row>
    <row r="157" spans="1:1">
      <c r="A157" s="69">
        <v>41063</v>
      </c>
    </row>
    <row r="158" spans="1:1">
      <c r="A158" s="69">
        <v>41064</v>
      </c>
    </row>
    <row r="159" spans="1:1">
      <c r="A159" s="69">
        <v>41065</v>
      </c>
    </row>
    <row r="160" spans="1:1">
      <c r="A160" s="69">
        <v>41066</v>
      </c>
    </row>
    <row r="161" spans="1:1">
      <c r="A161" s="69">
        <v>41067</v>
      </c>
    </row>
    <row r="162" spans="1:1">
      <c r="A162" s="69">
        <v>41068</v>
      </c>
    </row>
    <row r="163" spans="1:1">
      <c r="A163" s="69">
        <v>41069</v>
      </c>
    </row>
    <row r="164" spans="1:1">
      <c r="A164" s="69">
        <v>41070</v>
      </c>
    </row>
    <row r="165" spans="1:1">
      <c r="A165" s="69">
        <v>41071</v>
      </c>
    </row>
    <row r="166" spans="1:1">
      <c r="A166" s="69">
        <v>41072</v>
      </c>
    </row>
    <row r="167" spans="1:1">
      <c r="A167" s="69">
        <v>41073</v>
      </c>
    </row>
    <row r="168" spans="1:1">
      <c r="A168" s="69">
        <v>41074</v>
      </c>
    </row>
    <row r="169" spans="1:1">
      <c r="A169" s="69">
        <v>41075</v>
      </c>
    </row>
    <row r="170" spans="1:1">
      <c r="A170" s="69">
        <v>41076</v>
      </c>
    </row>
    <row r="171" spans="1:1">
      <c r="A171" s="69">
        <v>41077</v>
      </c>
    </row>
    <row r="172" spans="1:1">
      <c r="A172" s="69">
        <v>41078</v>
      </c>
    </row>
    <row r="173" spans="1:1">
      <c r="A173" s="69">
        <v>41079</v>
      </c>
    </row>
    <row r="174" spans="1:1">
      <c r="A174" s="69">
        <v>41080</v>
      </c>
    </row>
    <row r="175" spans="1:1">
      <c r="A175" s="69">
        <v>41081</v>
      </c>
    </row>
    <row r="176" spans="1:1">
      <c r="A176" s="69">
        <v>41082</v>
      </c>
    </row>
    <row r="177" spans="1:1">
      <c r="A177" s="69">
        <v>41083</v>
      </c>
    </row>
    <row r="178" spans="1:1">
      <c r="A178" s="69">
        <v>41084</v>
      </c>
    </row>
    <row r="179" spans="1:1">
      <c r="A179" s="69">
        <v>41085</v>
      </c>
    </row>
    <row r="180" spans="1:1">
      <c r="A180" s="69">
        <v>41086</v>
      </c>
    </row>
    <row r="181" spans="1:1">
      <c r="A181" s="69">
        <v>41087</v>
      </c>
    </row>
    <row r="182" spans="1:1">
      <c r="A182" s="69">
        <v>41088</v>
      </c>
    </row>
    <row r="183" spans="1:1">
      <c r="A183" s="69">
        <v>41089</v>
      </c>
    </row>
    <row r="184" spans="1:1">
      <c r="A184" s="69">
        <v>41090</v>
      </c>
    </row>
    <row r="185" spans="1:1">
      <c r="A185" s="69">
        <v>41091</v>
      </c>
    </row>
    <row r="186" spans="1:1">
      <c r="A186" s="69">
        <v>41092</v>
      </c>
    </row>
    <row r="187" spans="1:1">
      <c r="A187" s="69">
        <v>41093</v>
      </c>
    </row>
    <row r="188" spans="1:1">
      <c r="A188" s="69">
        <v>41094</v>
      </c>
    </row>
    <row r="189" spans="1:1">
      <c r="A189" s="69">
        <v>41095</v>
      </c>
    </row>
    <row r="190" spans="1:1">
      <c r="A190" s="69">
        <v>41096</v>
      </c>
    </row>
    <row r="191" spans="1:1">
      <c r="A191" s="69">
        <v>41097</v>
      </c>
    </row>
    <row r="192" spans="1:1">
      <c r="A192" s="69">
        <v>41098</v>
      </c>
    </row>
    <row r="193" spans="1:1">
      <c r="A193" s="69">
        <v>41099</v>
      </c>
    </row>
    <row r="194" spans="1:1">
      <c r="A194" s="69">
        <v>41100</v>
      </c>
    </row>
    <row r="195" spans="1:1">
      <c r="A195" s="69">
        <v>41101</v>
      </c>
    </row>
    <row r="196" spans="1:1">
      <c r="A196" s="69">
        <v>41102</v>
      </c>
    </row>
    <row r="197" spans="1:1">
      <c r="A197" s="69">
        <v>41103</v>
      </c>
    </row>
    <row r="198" spans="1:1">
      <c r="A198" s="69">
        <v>41104</v>
      </c>
    </row>
    <row r="199" spans="1:1">
      <c r="A199" s="69">
        <v>41105</v>
      </c>
    </row>
    <row r="200" spans="1:1">
      <c r="A200" s="69">
        <v>41106</v>
      </c>
    </row>
    <row r="201" spans="1:1">
      <c r="A201" s="69">
        <v>41107</v>
      </c>
    </row>
    <row r="202" spans="1:1">
      <c r="A202" s="69">
        <v>41108</v>
      </c>
    </row>
    <row r="203" spans="1:1">
      <c r="A203" s="69">
        <v>41109</v>
      </c>
    </row>
    <row r="204" spans="1:1">
      <c r="A204" s="69">
        <v>41110</v>
      </c>
    </row>
    <row r="205" spans="1:1">
      <c r="A205" s="69">
        <v>41111</v>
      </c>
    </row>
    <row r="206" spans="1:1">
      <c r="A206" s="69">
        <v>41112</v>
      </c>
    </row>
    <row r="207" spans="1:1">
      <c r="A207" s="69">
        <v>41113</v>
      </c>
    </row>
    <row r="208" spans="1:1">
      <c r="A208" s="69">
        <v>41114</v>
      </c>
    </row>
    <row r="209" spans="1:1">
      <c r="A209" s="69">
        <v>41115</v>
      </c>
    </row>
    <row r="210" spans="1:1">
      <c r="A210" s="69">
        <v>41116</v>
      </c>
    </row>
    <row r="211" spans="1:1">
      <c r="A211" s="69">
        <v>41117</v>
      </c>
    </row>
    <row r="212" spans="1:1">
      <c r="A212" s="69">
        <v>41118</v>
      </c>
    </row>
    <row r="213" spans="1:1">
      <c r="A213" s="69">
        <v>41119</v>
      </c>
    </row>
    <row r="214" spans="1:1">
      <c r="A214" s="69">
        <v>41120</v>
      </c>
    </row>
    <row r="215" spans="1:1">
      <c r="A215" s="69">
        <v>41121</v>
      </c>
    </row>
    <row r="216" spans="1:1">
      <c r="A216" s="69">
        <v>41122</v>
      </c>
    </row>
    <row r="217" spans="1:1">
      <c r="A217" s="69">
        <v>41123</v>
      </c>
    </row>
    <row r="218" spans="1:1">
      <c r="A218" s="69">
        <v>41124</v>
      </c>
    </row>
    <row r="219" spans="1:1">
      <c r="A219" s="69">
        <v>41125</v>
      </c>
    </row>
    <row r="220" spans="1:1">
      <c r="A220" s="69">
        <v>41126</v>
      </c>
    </row>
    <row r="221" spans="1:1">
      <c r="A221" s="69">
        <v>41127</v>
      </c>
    </row>
    <row r="222" spans="1:1">
      <c r="A222" s="69">
        <v>41128</v>
      </c>
    </row>
    <row r="223" spans="1:1">
      <c r="A223" s="69">
        <v>41129</v>
      </c>
    </row>
    <row r="224" spans="1:1">
      <c r="A224" s="69">
        <v>41130</v>
      </c>
    </row>
    <row r="225" spans="1:1">
      <c r="A225" s="69">
        <v>41131</v>
      </c>
    </row>
    <row r="226" spans="1:1">
      <c r="A226" s="69">
        <v>41132</v>
      </c>
    </row>
    <row r="227" spans="1:1">
      <c r="A227" s="69">
        <v>41133</v>
      </c>
    </row>
    <row r="228" spans="1:1">
      <c r="A228" s="69">
        <v>41134</v>
      </c>
    </row>
    <row r="229" spans="1:1">
      <c r="A229" s="69">
        <v>41135</v>
      </c>
    </row>
    <row r="230" spans="1:1">
      <c r="A230" s="69">
        <v>41136</v>
      </c>
    </row>
    <row r="231" spans="1:1">
      <c r="A231" s="69">
        <v>41137</v>
      </c>
    </row>
    <row r="232" spans="1:1">
      <c r="A232" s="69">
        <v>41138</v>
      </c>
    </row>
    <row r="233" spans="1:1">
      <c r="A233" s="69">
        <v>41139</v>
      </c>
    </row>
    <row r="234" spans="1:1">
      <c r="A234" s="69">
        <v>41140</v>
      </c>
    </row>
    <row r="235" spans="1:1">
      <c r="A235" s="69">
        <v>41141</v>
      </c>
    </row>
    <row r="236" spans="1:1">
      <c r="A236" s="69">
        <v>41142</v>
      </c>
    </row>
    <row r="237" spans="1:1">
      <c r="A237" s="69">
        <v>41143</v>
      </c>
    </row>
    <row r="238" spans="1:1">
      <c r="A238" s="69">
        <v>41144</v>
      </c>
    </row>
    <row r="239" spans="1:1">
      <c r="A239" s="69">
        <v>41145</v>
      </c>
    </row>
    <row r="240" spans="1:1">
      <c r="A240" s="69">
        <v>41146</v>
      </c>
    </row>
    <row r="241" spans="1:1">
      <c r="A241" s="69">
        <v>41147</v>
      </c>
    </row>
    <row r="242" spans="1:1">
      <c r="A242" s="69">
        <v>41148</v>
      </c>
    </row>
    <row r="243" spans="1:1">
      <c r="A243" s="69">
        <v>41149</v>
      </c>
    </row>
    <row r="244" spans="1:1">
      <c r="A244" s="69">
        <v>41150</v>
      </c>
    </row>
    <row r="245" spans="1:1">
      <c r="A245" s="69">
        <v>41151</v>
      </c>
    </row>
    <row r="246" spans="1:1">
      <c r="A246" s="69">
        <v>41152</v>
      </c>
    </row>
    <row r="247" spans="1:1">
      <c r="A247" s="69">
        <v>41153</v>
      </c>
    </row>
    <row r="248" spans="1:1">
      <c r="A248" s="69">
        <v>41154</v>
      </c>
    </row>
    <row r="249" spans="1:1">
      <c r="A249" s="69">
        <v>41155</v>
      </c>
    </row>
    <row r="250" spans="1:1">
      <c r="A250" s="69">
        <v>41156</v>
      </c>
    </row>
    <row r="251" spans="1:1">
      <c r="A251" s="69">
        <v>41157</v>
      </c>
    </row>
    <row r="252" spans="1:1">
      <c r="A252" s="69">
        <v>41158</v>
      </c>
    </row>
    <row r="253" spans="1:1">
      <c r="A253" s="69">
        <v>41159</v>
      </c>
    </row>
    <row r="254" spans="1:1">
      <c r="A254" s="69">
        <v>41160</v>
      </c>
    </row>
    <row r="255" spans="1:1">
      <c r="A255" s="69">
        <v>41161</v>
      </c>
    </row>
    <row r="256" spans="1:1">
      <c r="A256" s="69">
        <v>41162</v>
      </c>
    </row>
    <row r="257" spans="1:1">
      <c r="A257" s="69">
        <v>41163</v>
      </c>
    </row>
    <row r="258" spans="1:1">
      <c r="A258" s="69">
        <v>41164</v>
      </c>
    </row>
    <row r="259" spans="1:1">
      <c r="A259" s="69">
        <v>41165</v>
      </c>
    </row>
    <row r="260" spans="1:1">
      <c r="A260" s="69">
        <v>41166</v>
      </c>
    </row>
    <row r="261" spans="1:1">
      <c r="A261" s="69">
        <v>41167</v>
      </c>
    </row>
    <row r="262" spans="1:1">
      <c r="A262" s="69">
        <v>41168</v>
      </c>
    </row>
    <row r="263" spans="1:1">
      <c r="A263" s="69">
        <v>41169</v>
      </c>
    </row>
    <row r="264" spans="1:1">
      <c r="A264" s="69">
        <v>41170</v>
      </c>
    </row>
    <row r="265" spans="1:1">
      <c r="A265" s="69">
        <v>41171</v>
      </c>
    </row>
    <row r="266" spans="1:1">
      <c r="A266" s="69">
        <v>41172</v>
      </c>
    </row>
    <row r="267" spans="1:1">
      <c r="A267" s="69">
        <v>41173</v>
      </c>
    </row>
    <row r="268" spans="1:1">
      <c r="A268" s="69">
        <v>41174</v>
      </c>
    </row>
    <row r="269" spans="1:1">
      <c r="A269" s="69">
        <v>41175</v>
      </c>
    </row>
    <row r="270" spans="1:1">
      <c r="A270" s="69">
        <v>41176</v>
      </c>
    </row>
    <row r="271" spans="1:1">
      <c r="A271" s="69">
        <v>41177</v>
      </c>
    </row>
    <row r="272" spans="1:1">
      <c r="A272" s="69">
        <v>41178</v>
      </c>
    </row>
    <row r="273" spans="1:1">
      <c r="A273" s="69">
        <v>41179</v>
      </c>
    </row>
    <row r="274" spans="1:1">
      <c r="A274" s="69">
        <v>41180</v>
      </c>
    </row>
    <row r="275" spans="1:1">
      <c r="A275" s="69">
        <v>41181</v>
      </c>
    </row>
    <row r="276" spans="1:1">
      <c r="A276" s="69">
        <v>41182</v>
      </c>
    </row>
    <row r="277" spans="1:1">
      <c r="A277" s="69">
        <v>41183</v>
      </c>
    </row>
    <row r="278" spans="1:1">
      <c r="A278" s="69">
        <v>41184</v>
      </c>
    </row>
    <row r="279" spans="1:1">
      <c r="A279" s="69">
        <v>41185</v>
      </c>
    </row>
    <row r="280" spans="1:1">
      <c r="A280" s="69">
        <v>41186</v>
      </c>
    </row>
    <row r="281" spans="1:1">
      <c r="A281" s="69">
        <v>41187</v>
      </c>
    </row>
    <row r="282" spans="1:1">
      <c r="A282" s="69">
        <v>41188</v>
      </c>
    </row>
    <row r="283" spans="1:1">
      <c r="A283" s="69">
        <v>41189</v>
      </c>
    </row>
    <row r="284" spans="1:1">
      <c r="A284" s="69">
        <v>41190</v>
      </c>
    </row>
    <row r="285" spans="1:1">
      <c r="A285" s="69">
        <v>41191</v>
      </c>
    </row>
    <row r="286" spans="1:1">
      <c r="A286" s="69">
        <v>41192</v>
      </c>
    </row>
    <row r="287" spans="1:1">
      <c r="A287" s="69">
        <v>41193</v>
      </c>
    </row>
    <row r="288" spans="1:1">
      <c r="A288" s="69">
        <v>41194</v>
      </c>
    </row>
    <row r="289" spans="1:1">
      <c r="A289" s="69">
        <v>41195</v>
      </c>
    </row>
    <row r="290" spans="1:1">
      <c r="A290" s="69">
        <v>41196</v>
      </c>
    </row>
    <row r="291" spans="1:1">
      <c r="A291" s="69">
        <v>41197</v>
      </c>
    </row>
    <row r="292" spans="1:1">
      <c r="A292" s="69">
        <v>41198</v>
      </c>
    </row>
    <row r="293" spans="1:1">
      <c r="A293" s="69">
        <v>41199</v>
      </c>
    </row>
    <row r="294" spans="1:1">
      <c r="A294" s="69">
        <v>41200</v>
      </c>
    </row>
    <row r="295" spans="1:1">
      <c r="A295" s="69">
        <v>41201</v>
      </c>
    </row>
    <row r="296" spans="1:1">
      <c r="A296" s="69">
        <v>41202</v>
      </c>
    </row>
    <row r="297" spans="1:1">
      <c r="A297" s="69">
        <v>41203</v>
      </c>
    </row>
    <row r="298" spans="1:1">
      <c r="A298" s="69">
        <v>41204</v>
      </c>
    </row>
    <row r="299" spans="1:1">
      <c r="A299" s="69">
        <v>41205</v>
      </c>
    </row>
    <row r="300" spans="1:1">
      <c r="A300" s="69">
        <v>41206</v>
      </c>
    </row>
    <row r="301" spans="1:1">
      <c r="A301" s="69">
        <v>41207</v>
      </c>
    </row>
    <row r="302" spans="1:1">
      <c r="A302" s="69">
        <v>41208</v>
      </c>
    </row>
    <row r="303" spans="1:1">
      <c r="A303" s="69">
        <v>41209</v>
      </c>
    </row>
    <row r="304" spans="1:1">
      <c r="A304" s="69">
        <v>41210</v>
      </c>
    </row>
    <row r="305" spans="1:1">
      <c r="A305" s="69">
        <v>41211</v>
      </c>
    </row>
    <row r="306" spans="1:1">
      <c r="A306" s="69">
        <v>41212</v>
      </c>
    </row>
    <row r="307" spans="1:1">
      <c r="A307" s="69">
        <v>41213</v>
      </c>
    </row>
    <row r="308" spans="1:1">
      <c r="A308" s="69">
        <v>41214</v>
      </c>
    </row>
    <row r="309" spans="1:1">
      <c r="A309" s="69">
        <v>41215</v>
      </c>
    </row>
    <row r="310" spans="1:1">
      <c r="A310" s="69">
        <v>41216</v>
      </c>
    </row>
    <row r="311" spans="1:1">
      <c r="A311" s="69">
        <v>41217</v>
      </c>
    </row>
    <row r="312" spans="1:1">
      <c r="A312" s="69">
        <v>41218</v>
      </c>
    </row>
    <row r="313" spans="1:1">
      <c r="A313" s="69">
        <v>41219</v>
      </c>
    </row>
    <row r="314" spans="1:1">
      <c r="A314" s="69">
        <v>41220</v>
      </c>
    </row>
    <row r="315" spans="1:1">
      <c r="A315" s="69">
        <v>41221</v>
      </c>
    </row>
    <row r="316" spans="1:1">
      <c r="A316" s="69">
        <v>41222</v>
      </c>
    </row>
    <row r="317" spans="1:1">
      <c r="A317" s="69">
        <v>41223</v>
      </c>
    </row>
    <row r="318" spans="1:1">
      <c r="A318" s="69">
        <v>41224</v>
      </c>
    </row>
    <row r="319" spans="1:1">
      <c r="A319" s="69">
        <v>41225</v>
      </c>
    </row>
    <row r="320" spans="1:1">
      <c r="A320" s="69">
        <v>41226</v>
      </c>
    </row>
    <row r="321" spans="1:1">
      <c r="A321" s="69">
        <v>41227</v>
      </c>
    </row>
    <row r="322" spans="1:1">
      <c r="A322" s="69">
        <v>41228</v>
      </c>
    </row>
    <row r="323" spans="1:1">
      <c r="A323" s="69">
        <v>41229</v>
      </c>
    </row>
    <row r="324" spans="1:1">
      <c r="A324" s="69">
        <v>41230</v>
      </c>
    </row>
    <row r="325" spans="1:1">
      <c r="A325" s="69">
        <v>41231</v>
      </c>
    </row>
    <row r="326" spans="1:1">
      <c r="A326" s="69">
        <v>41232</v>
      </c>
    </row>
    <row r="327" spans="1:1">
      <c r="A327" s="69">
        <v>41233</v>
      </c>
    </row>
    <row r="328" spans="1:1">
      <c r="A328" s="69">
        <v>41234</v>
      </c>
    </row>
    <row r="329" spans="1:1">
      <c r="A329" s="69">
        <v>41235</v>
      </c>
    </row>
    <row r="330" spans="1:1">
      <c r="A330" s="69">
        <v>41236</v>
      </c>
    </row>
    <row r="331" spans="1:1">
      <c r="A331" s="69">
        <v>41237</v>
      </c>
    </row>
    <row r="332" spans="1:1">
      <c r="A332" s="69">
        <v>41238</v>
      </c>
    </row>
    <row r="333" spans="1:1">
      <c r="A333" s="69">
        <v>41239</v>
      </c>
    </row>
    <row r="334" spans="1:1">
      <c r="A334" s="69">
        <v>41240</v>
      </c>
    </row>
    <row r="335" spans="1:1">
      <c r="A335" s="69">
        <v>41241</v>
      </c>
    </row>
    <row r="336" spans="1:1">
      <c r="A336" s="69">
        <v>41242</v>
      </c>
    </row>
    <row r="337" spans="1:1">
      <c r="A337" s="69">
        <v>41243</v>
      </c>
    </row>
    <row r="338" spans="1:1">
      <c r="A338" s="69">
        <v>41244</v>
      </c>
    </row>
    <row r="339" spans="1:1">
      <c r="A339" s="69">
        <v>41245</v>
      </c>
    </row>
    <row r="340" spans="1:1">
      <c r="A340" s="69">
        <v>41246</v>
      </c>
    </row>
    <row r="341" spans="1:1">
      <c r="A341" s="69">
        <v>41247</v>
      </c>
    </row>
    <row r="342" spans="1:1">
      <c r="A342" s="69">
        <v>41248</v>
      </c>
    </row>
    <row r="343" spans="1:1">
      <c r="A343" s="69">
        <v>41249</v>
      </c>
    </row>
    <row r="344" spans="1:1">
      <c r="A344" s="69">
        <v>41250</v>
      </c>
    </row>
    <row r="345" spans="1:1">
      <c r="A345" s="69">
        <v>41251</v>
      </c>
    </row>
    <row r="346" spans="1:1">
      <c r="A346" s="69">
        <v>41252</v>
      </c>
    </row>
    <row r="347" spans="1:1">
      <c r="A347" s="69">
        <v>41253</v>
      </c>
    </row>
    <row r="348" spans="1:1">
      <c r="A348" s="69">
        <v>41254</v>
      </c>
    </row>
    <row r="349" spans="1:1">
      <c r="A349" s="69">
        <v>41255</v>
      </c>
    </row>
    <row r="350" spans="1:1">
      <c r="A350" s="69">
        <v>41256</v>
      </c>
    </row>
    <row r="351" spans="1:1">
      <c r="A351" s="69">
        <v>41257</v>
      </c>
    </row>
    <row r="352" spans="1:1">
      <c r="A352" s="69">
        <v>41258</v>
      </c>
    </row>
    <row r="353" spans="1:1">
      <c r="A353" s="69">
        <v>41259</v>
      </c>
    </row>
    <row r="354" spans="1:1">
      <c r="A354" s="69">
        <v>41260</v>
      </c>
    </row>
    <row r="355" spans="1:1">
      <c r="A355" s="69">
        <v>41261</v>
      </c>
    </row>
    <row r="356" spans="1:1">
      <c r="A356" s="69">
        <v>41262</v>
      </c>
    </row>
    <row r="357" spans="1:1">
      <c r="A357" s="69">
        <v>41263</v>
      </c>
    </row>
    <row r="358" spans="1:1">
      <c r="A358" s="69">
        <v>41264</v>
      </c>
    </row>
    <row r="359" spans="1:1">
      <c r="A359" s="69">
        <v>41265</v>
      </c>
    </row>
    <row r="360" spans="1:1">
      <c r="A360" s="69">
        <v>41266</v>
      </c>
    </row>
    <row r="361" spans="1:1">
      <c r="A361" s="69">
        <v>41267</v>
      </c>
    </row>
    <row r="362" spans="1:1">
      <c r="A362" s="69">
        <v>41268</v>
      </c>
    </row>
    <row r="363" spans="1:1">
      <c r="A363" s="69">
        <v>41269</v>
      </c>
    </row>
    <row r="364" spans="1:1">
      <c r="A364" s="69">
        <v>41270</v>
      </c>
    </row>
    <row r="365" spans="1:1">
      <c r="A365" s="69">
        <v>41271</v>
      </c>
    </row>
    <row r="366" spans="1:1">
      <c r="A366" s="69">
        <v>41272</v>
      </c>
    </row>
    <row r="367" spans="1:1">
      <c r="A367" s="69">
        <v>41273</v>
      </c>
    </row>
    <row r="368" spans="1:1">
      <c r="A368" s="69">
        <v>41274</v>
      </c>
    </row>
    <row r="369" spans="1:1">
      <c r="A369" s="69">
        <v>41275</v>
      </c>
    </row>
    <row r="370" spans="1:1">
      <c r="A370" s="69">
        <v>41276</v>
      </c>
    </row>
    <row r="371" spans="1:1">
      <c r="A371" s="69">
        <v>41277</v>
      </c>
    </row>
    <row r="372" spans="1:1">
      <c r="A372" s="69">
        <v>41278</v>
      </c>
    </row>
    <row r="373" spans="1:1">
      <c r="A373" s="69">
        <v>41279</v>
      </c>
    </row>
    <row r="374" spans="1:1">
      <c r="A374" s="69">
        <v>41280</v>
      </c>
    </row>
    <row r="375" spans="1:1">
      <c r="A375" s="69">
        <v>41281</v>
      </c>
    </row>
    <row r="376" spans="1:1">
      <c r="A376" s="69">
        <v>41282</v>
      </c>
    </row>
    <row r="377" spans="1:1">
      <c r="A377" s="69">
        <v>41283</v>
      </c>
    </row>
    <row r="378" spans="1:1">
      <c r="A378" s="69">
        <v>41284</v>
      </c>
    </row>
    <row r="379" spans="1:1">
      <c r="A379" s="69">
        <v>41285</v>
      </c>
    </row>
    <row r="380" spans="1:1">
      <c r="A380" s="69">
        <v>41286</v>
      </c>
    </row>
    <row r="381" spans="1:1">
      <c r="A381" s="69">
        <v>41287</v>
      </c>
    </row>
    <row r="382" spans="1:1">
      <c r="A382" s="69">
        <v>41288</v>
      </c>
    </row>
    <row r="383" spans="1:1">
      <c r="A383" s="69">
        <v>41289</v>
      </c>
    </row>
    <row r="384" spans="1:1">
      <c r="A384" s="69">
        <v>41290</v>
      </c>
    </row>
    <row r="385" spans="1:1">
      <c r="A385" s="69">
        <v>41291</v>
      </c>
    </row>
    <row r="386" spans="1:1">
      <c r="A386" s="69">
        <v>41292</v>
      </c>
    </row>
    <row r="387" spans="1:1">
      <c r="A387" s="69">
        <v>41293</v>
      </c>
    </row>
    <row r="388" spans="1:1">
      <c r="A388" s="69">
        <v>41294</v>
      </c>
    </row>
    <row r="389" spans="1:1">
      <c r="A389" s="69">
        <v>41295</v>
      </c>
    </row>
    <row r="390" spans="1:1">
      <c r="A390" s="69">
        <v>41296</v>
      </c>
    </row>
    <row r="391" spans="1:1">
      <c r="A391" s="69">
        <v>41297</v>
      </c>
    </row>
    <row r="392" spans="1:1">
      <c r="A392" s="69">
        <v>41298</v>
      </c>
    </row>
    <row r="393" spans="1:1">
      <c r="A393" s="69">
        <v>41299</v>
      </c>
    </row>
    <row r="394" spans="1:1">
      <c r="A394" s="69">
        <v>41300</v>
      </c>
    </row>
    <row r="395" spans="1:1">
      <c r="A395" s="69">
        <v>41301</v>
      </c>
    </row>
    <row r="396" spans="1:1">
      <c r="A396" s="69">
        <v>41302</v>
      </c>
    </row>
    <row r="397" spans="1:1">
      <c r="A397" s="69">
        <v>41303</v>
      </c>
    </row>
    <row r="398" spans="1:1">
      <c r="A398" s="69">
        <v>41304</v>
      </c>
    </row>
    <row r="399" spans="1:1">
      <c r="A399" s="69">
        <v>41305</v>
      </c>
    </row>
    <row r="400" spans="1:1">
      <c r="A400" s="69">
        <v>41306</v>
      </c>
    </row>
    <row r="401" spans="1:1">
      <c r="A401" s="69">
        <v>41307</v>
      </c>
    </row>
    <row r="402" spans="1:1">
      <c r="A402" s="69">
        <v>41308</v>
      </c>
    </row>
    <row r="403" spans="1:1">
      <c r="A403" s="69">
        <v>41309</v>
      </c>
    </row>
    <row r="404" spans="1:1">
      <c r="A404" s="69">
        <v>41310</v>
      </c>
    </row>
    <row r="405" spans="1:1">
      <c r="A405" s="69">
        <v>41311</v>
      </c>
    </row>
    <row r="406" spans="1:1">
      <c r="A406" s="69">
        <v>41312</v>
      </c>
    </row>
    <row r="407" spans="1:1">
      <c r="A407" s="69">
        <v>41313</v>
      </c>
    </row>
    <row r="408" spans="1:1">
      <c r="A408" s="69">
        <v>41314</v>
      </c>
    </row>
    <row r="409" spans="1:1">
      <c r="A409" s="69">
        <v>41315</v>
      </c>
    </row>
    <row r="410" spans="1:1">
      <c r="A410" s="69">
        <v>41316</v>
      </c>
    </row>
    <row r="411" spans="1:1">
      <c r="A411" s="69">
        <v>41317</v>
      </c>
    </row>
    <row r="412" spans="1:1">
      <c r="A412" s="69">
        <v>41318</v>
      </c>
    </row>
    <row r="413" spans="1:1">
      <c r="A413" s="69">
        <v>41319</v>
      </c>
    </row>
    <row r="414" spans="1:1">
      <c r="A414" s="69">
        <v>41320</v>
      </c>
    </row>
    <row r="415" spans="1:1">
      <c r="A415" s="69">
        <v>41321</v>
      </c>
    </row>
    <row r="416" spans="1:1">
      <c r="A416" s="69">
        <v>41322</v>
      </c>
    </row>
    <row r="417" spans="1:1">
      <c r="A417" s="69">
        <v>41323</v>
      </c>
    </row>
    <row r="418" spans="1:1">
      <c r="A418" s="69">
        <v>41324</v>
      </c>
    </row>
    <row r="419" spans="1:1">
      <c r="A419" s="69">
        <v>41325</v>
      </c>
    </row>
    <row r="420" spans="1:1">
      <c r="A420" s="69">
        <v>41326</v>
      </c>
    </row>
    <row r="421" spans="1:1">
      <c r="A421" s="69">
        <v>41327</v>
      </c>
    </row>
    <row r="422" spans="1:1">
      <c r="A422" s="69">
        <v>41328</v>
      </c>
    </row>
    <row r="423" spans="1:1">
      <c r="A423" s="69">
        <v>41329</v>
      </c>
    </row>
    <row r="424" spans="1:1">
      <c r="A424" s="69">
        <v>41330</v>
      </c>
    </row>
    <row r="425" spans="1:1">
      <c r="A425" s="69">
        <v>41331</v>
      </c>
    </row>
    <row r="426" spans="1:1">
      <c r="A426" s="69">
        <v>41332</v>
      </c>
    </row>
    <row r="427" spans="1:1">
      <c r="A427" s="69">
        <v>41333</v>
      </c>
    </row>
    <row r="428" spans="1:1">
      <c r="A428" s="69">
        <v>41334</v>
      </c>
    </row>
    <row r="429" spans="1:1">
      <c r="A429" s="69">
        <v>41335</v>
      </c>
    </row>
    <row r="430" spans="1:1">
      <c r="A430" s="69">
        <v>41336</v>
      </c>
    </row>
    <row r="431" spans="1:1">
      <c r="A431" s="69">
        <v>41337</v>
      </c>
    </row>
    <row r="432" spans="1:1">
      <c r="A432" s="69">
        <v>41338</v>
      </c>
    </row>
    <row r="433" spans="1:1">
      <c r="A433" s="69">
        <v>41339</v>
      </c>
    </row>
    <row r="434" spans="1:1">
      <c r="A434" s="69">
        <v>41340</v>
      </c>
    </row>
    <row r="435" spans="1:1">
      <c r="A435" s="69">
        <v>41341</v>
      </c>
    </row>
    <row r="436" spans="1:1">
      <c r="A436" s="69">
        <v>41342</v>
      </c>
    </row>
    <row r="437" spans="1:1">
      <c r="A437" s="69">
        <v>41343</v>
      </c>
    </row>
    <row r="438" spans="1:1">
      <c r="A438" s="69">
        <v>41344</v>
      </c>
    </row>
    <row r="439" spans="1:1">
      <c r="A439" s="69">
        <v>41345</v>
      </c>
    </row>
    <row r="440" spans="1:1">
      <c r="A440" s="69">
        <v>41346</v>
      </c>
    </row>
    <row r="441" spans="1:1">
      <c r="A441" s="69">
        <v>41347</v>
      </c>
    </row>
    <row r="442" spans="1:1">
      <c r="A442" s="69">
        <v>41348</v>
      </c>
    </row>
    <row r="443" spans="1:1">
      <c r="A443" s="69">
        <v>41349</v>
      </c>
    </row>
    <row r="444" spans="1:1">
      <c r="A444" s="69">
        <v>41350</v>
      </c>
    </row>
    <row r="445" spans="1:1">
      <c r="A445" s="69">
        <v>41351</v>
      </c>
    </row>
    <row r="446" spans="1:1">
      <c r="A446" s="69">
        <v>41352</v>
      </c>
    </row>
    <row r="447" spans="1:1">
      <c r="A447" s="69">
        <v>41353</v>
      </c>
    </row>
    <row r="448" spans="1:1">
      <c r="A448" s="69">
        <v>41354</v>
      </c>
    </row>
    <row r="449" spans="1:1">
      <c r="A449" s="69">
        <v>41355</v>
      </c>
    </row>
    <row r="450" spans="1:1">
      <c r="A450" s="69">
        <v>41356</v>
      </c>
    </row>
    <row r="451" spans="1:1">
      <c r="A451" s="69">
        <v>41357</v>
      </c>
    </row>
    <row r="452" spans="1:1">
      <c r="A452" s="69">
        <v>41358</v>
      </c>
    </row>
    <row r="453" spans="1:1">
      <c r="A453" s="69">
        <v>41359</v>
      </c>
    </row>
    <row r="454" spans="1:1">
      <c r="A454" s="69">
        <v>41360</v>
      </c>
    </row>
    <row r="455" spans="1:1">
      <c r="A455" s="69">
        <v>41361</v>
      </c>
    </row>
    <row r="456" spans="1:1">
      <c r="A456" s="69">
        <v>41362</v>
      </c>
    </row>
    <row r="457" spans="1:1">
      <c r="A457" s="69">
        <v>41363</v>
      </c>
    </row>
    <row r="458" spans="1:1">
      <c r="A458" s="69">
        <v>41364</v>
      </c>
    </row>
    <row r="459" spans="1:1">
      <c r="A459" s="69">
        <v>41365</v>
      </c>
    </row>
    <row r="460" spans="1:1">
      <c r="A460" s="69">
        <v>41366</v>
      </c>
    </row>
    <row r="461" spans="1:1">
      <c r="A461" s="69">
        <v>41367</v>
      </c>
    </row>
    <row r="462" spans="1:1">
      <c r="A462" s="69">
        <v>41368</v>
      </c>
    </row>
    <row r="463" spans="1:1">
      <c r="A463" s="69">
        <v>41369</v>
      </c>
    </row>
    <row r="464" spans="1:1">
      <c r="A464" s="69">
        <v>41370</v>
      </c>
    </row>
    <row r="465" spans="1:1">
      <c r="A465" s="69">
        <v>41371</v>
      </c>
    </row>
    <row r="466" spans="1:1">
      <c r="A466" s="69">
        <v>41372</v>
      </c>
    </row>
    <row r="467" spans="1:1">
      <c r="A467" s="69">
        <v>41373</v>
      </c>
    </row>
    <row r="468" spans="1:1">
      <c r="A468" s="69">
        <v>41374</v>
      </c>
    </row>
    <row r="469" spans="1:1">
      <c r="A469" s="69">
        <v>41375</v>
      </c>
    </row>
    <row r="470" spans="1:1">
      <c r="A470" s="69">
        <v>41376</v>
      </c>
    </row>
    <row r="471" spans="1:1">
      <c r="A471" s="69">
        <v>41377</v>
      </c>
    </row>
    <row r="472" spans="1:1">
      <c r="A472" s="69">
        <v>41378</v>
      </c>
    </row>
    <row r="473" spans="1:1">
      <c r="A473" s="69">
        <v>41379</v>
      </c>
    </row>
    <row r="474" spans="1:1">
      <c r="A474" s="69">
        <v>41380</v>
      </c>
    </row>
    <row r="475" spans="1:1">
      <c r="A475" s="69">
        <v>41381</v>
      </c>
    </row>
    <row r="476" spans="1:1">
      <c r="A476" s="69">
        <v>41382</v>
      </c>
    </row>
    <row r="477" spans="1:1">
      <c r="A477" s="69">
        <v>41383</v>
      </c>
    </row>
    <row r="478" spans="1:1">
      <c r="A478" s="69">
        <v>41384</v>
      </c>
    </row>
    <row r="479" spans="1:1">
      <c r="A479" s="69">
        <v>41385</v>
      </c>
    </row>
    <row r="480" spans="1:1">
      <c r="A480" s="69">
        <v>41386</v>
      </c>
    </row>
    <row r="481" spans="1:1">
      <c r="A481" s="69">
        <v>41387</v>
      </c>
    </row>
    <row r="482" spans="1:1">
      <c r="A482" s="69">
        <v>41388</v>
      </c>
    </row>
    <row r="483" spans="1:1">
      <c r="A483" s="69">
        <v>41389</v>
      </c>
    </row>
    <row r="484" spans="1:1">
      <c r="A484" s="69">
        <v>41390</v>
      </c>
    </row>
    <row r="485" spans="1:1">
      <c r="A485" s="69">
        <v>41391</v>
      </c>
    </row>
    <row r="486" spans="1:1">
      <c r="A486" s="69">
        <v>41392</v>
      </c>
    </row>
    <row r="487" spans="1:1">
      <c r="A487" s="69">
        <v>41393</v>
      </c>
    </row>
    <row r="488" spans="1:1">
      <c r="A488" s="69">
        <v>41394</v>
      </c>
    </row>
    <row r="489" spans="1:1">
      <c r="A489" s="69">
        <v>41395</v>
      </c>
    </row>
    <row r="490" spans="1:1">
      <c r="A490" s="69">
        <v>41396</v>
      </c>
    </row>
    <row r="491" spans="1:1">
      <c r="A491" s="69">
        <v>41397</v>
      </c>
    </row>
    <row r="492" spans="1:1">
      <c r="A492" s="69">
        <v>41398</v>
      </c>
    </row>
    <row r="493" spans="1:1">
      <c r="A493" s="69">
        <v>41399</v>
      </c>
    </row>
    <row r="494" spans="1:1">
      <c r="A494" s="69">
        <v>41400</v>
      </c>
    </row>
    <row r="495" spans="1:1">
      <c r="A495" s="69">
        <v>41401</v>
      </c>
    </row>
    <row r="496" spans="1:1">
      <c r="A496" s="69">
        <v>41402</v>
      </c>
    </row>
    <row r="497" spans="1:1">
      <c r="A497" s="69">
        <v>41403</v>
      </c>
    </row>
    <row r="498" spans="1:1">
      <c r="A498" s="69">
        <v>41404</v>
      </c>
    </row>
    <row r="499" spans="1:1">
      <c r="A499" s="69">
        <v>41405</v>
      </c>
    </row>
    <row r="500" spans="1:1">
      <c r="A500" s="69">
        <v>41406</v>
      </c>
    </row>
    <row r="501" spans="1:1">
      <c r="A501" s="69">
        <v>41407</v>
      </c>
    </row>
    <row r="502" spans="1:1">
      <c r="A502" s="69">
        <v>41408</v>
      </c>
    </row>
    <row r="503" spans="1:1">
      <c r="A503" s="69">
        <v>41409</v>
      </c>
    </row>
    <row r="504" spans="1:1">
      <c r="A504" s="69">
        <v>41410</v>
      </c>
    </row>
    <row r="505" spans="1:1">
      <c r="A505" s="69">
        <v>41411</v>
      </c>
    </row>
    <row r="506" spans="1:1">
      <c r="A506" s="69">
        <v>41412</v>
      </c>
    </row>
    <row r="507" spans="1:1">
      <c r="A507" s="69">
        <v>41413</v>
      </c>
    </row>
    <row r="508" spans="1:1">
      <c r="A508" s="69">
        <v>41414</v>
      </c>
    </row>
    <row r="509" spans="1:1">
      <c r="A509" s="69">
        <v>41415</v>
      </c>
    </row>
    <row r="510" spans="1:1">
      <c r="A510" s="69">
        <v>41416</v>
      </c>
    </row>
    <row r="511" spans="1:1">
      <c r="A511" s="69">
        <v>41417</v>
      </c>
    </row>
    <row r="512" spans="1:1">
      <c r="A512" s="69">
        <v>41418</v>
      </c>
    </row>
    <row r="513" spans="1:1">
      <c r="A513" s="69">
        <v>41419</v>
      </c>
    </row>
    <row r="514" spans="1:1">
      <c r="A514" s="69">
        <v>41420</v>
      </c>
    </row>
    <row r="515" spans="1:1">
      <c r="A515" s="69">
        <v>41421</v>
      </c>
    </row>
    <row r="516" spans="1:1">
      <c r="A516" s="69">
        <v>41422</v>
      </c>
    </row>
    <row r="517" spans="1:1">
      <c r="A517" s="69">
        <v>41423</v>
      </c>
    </row>
    <row r="518" spans="1:1">
      <c r="A518" s="69">
        <v>41424</v>
      </c>
    </row>
    <row r="519" spans="1:1">
      <c r="A519" s="69">
        <v>41425</v>
      </c>
    </row>
    <row r="520" spans="1:1">
      <c r="A520" s="69">
        <v>41426</v>
      </c>
    </row>
    <row r="521" spans="1:1">
      <c r="A521" s="69">
        <v>41427</v>
      </c>
    </row>
    <row r="522" spans="1:1">
      <c r="A522" s="69">
        <v>41428</v>
      </c>
    </row>
    <row r="523" spans="1:1">
      <c r="A523" s="69">
        <v>41429</v>
      </c>
    </row>
    <row r="524" spans="1:1">
      <c r="A524" s="69">
        <v>41430</v>
      </c>
    </row>
    <row r="525" spans="1:1">
      <c r="A525" s="69">
        <v>41431</v>
      </c>
    </row>
    <row r="526" spans="1:1">
      <c r="A526" s="69">
        <v>41432</v>
      </c>
    </row>
    <row r="527" spans="1:1">
      <c r="A527" s="69">
        <v>41433</v>
      </c>
    </row>
    <row r="528" spans="1:1">
      <c r="A528" s="69">
        <v>41434</v>
      </c>
    </row>
    <row r="529" spans="1:1">
      <c r="A529" s="69">
        <v>41435</v>
      </c>
    </row>
    <row r="530" spans="1:1">
      <c r="A530" s="69">
        <v>41436</v>
      </c>
    </row>
    <row r="531" spans="1:1">
      <c r="A531" s="69">
        <v>41437</v>
      </c>
    </row>
    <row r="532" spans="1:1">
      <c r="A532" s="69">
        <v>41438</v>
      </c>
    </row>
    <row r="533" spans="1:1">
      <c r="A533" s="69">
        <v>41439</v>
      </c>
    </row>
    <row r="534" spans="1:1">
      <c r="A534" s="69">
        <v>41440</v>
      </c>
    </row>
    <row r="535" spans="1:1">
      <c r="A535" s="69">
        <v>41441</v>
      </c>
    </row>
    <row r="536" spans="1:1">
      <c r="A536" s="69">
        <v>41442</v>
      </c>
    </row>
    <row r="537" spans="1:1">
      <c r="A537" s="69">
        <v>41443</v>
      </c>
    </row>
    <row r="538" spans="1:1">
      <c r="A538" s="69">
        <v>41444</v>
      </c>
    </row>
    <row r="539" spans="1:1">
      <c r="A539" s="69">
        <v>41445</v>
      </c>
    </row>
    <row r="540" spans="1:1">
      <c r="A540" s="69">
        <v>41446</v>
      </c>
    </row>
    <row r="541" spans="1:1">
      <c r="A541" s="69">
        <v>41447</v>
      </c>
    </row>
    <row r="542" spans="1:1">
      <c r="A542" s="69">
        <v>41448</v>
      </c>
    </row>
    <row r="543" spans="1:1">
      <c r="A543" s="69">
        <v>41449</v>
      </c>
    </row>
    <row r="544" spans="1:1">
      <c r="A544" s="69">
        <v>41450</v>
      </c>
    </row>
    <row r="545" spans="1:1">
      <c r="A545" s="69">
        <v>41451</v>
      </c>
    </row>
    <row r="546" spans="1:1">
      <c r="A546" s="69">
        <v>41452</v>
      </c>
    </row>
    <row r="547" spans="1:1">
      <c r="A547" s="69">
        <v>41453</v>
      </c>
    </row>
    <row r="548" spans="1:1">
      <c r="A548" s="69">
        <v>41454</v>
      </c>
    </row>
    <row r="549" spans="1:1">
      <c r="A549" s="69">
        <v>41455</v>
      </c>
    </row>
    <row r="550" spans="1:1">
      <c r="A550" s="69">
        <v>41456</v>
      </c>
    </row>
    <row r="551" spans="1:1">
      <c r="A551" s="69">
        <v>41457</v>
      </c>
    </row>
    <row r="552" spans="1:1">
      <c r="A552" s="69">
        <v>41458</v>
      </c>
    </row>
    <row r="553" spans="1:1">
      <c r="A553" s="69">
        <v>41459</v>
      </c>
    </row>
    <row r="554" spans="1:1">
      <c r="A554" s="69">
        <v>41460</v>
      </c>
    </row>
    <row r="555" spans="1:1">
      <c r="A555" s="69">
        <v>41461</v>
      </c>
    </row>
    <row r="556" spans="1:1">
      <c r="A556" s="69">
        <v>41462</v>
      </c>
    </row>
    <row r="557" spans="1:1">
      <c r="A557" s="69">
        <v>41463</v>
      </c>
    </row>
    <row r="558" spans="1:1">
      <c r="A558" s="69">
        <v>41464</v>
      </c>
    </row>
    <row r="559" spans="1:1">
      <c r="A559" s="69">
        <v>41465</v>
      </c>
    </row>
    <row r="560" spans="1:1">
      <c r="A560" s="69">
        <v>41466</v>
      </c>
    </row>
    <row r="561" spans="1:1">
      <c r="A561" s="69">
        <v>41467</v>
      </c>
    </row>
    <row r="562" spans="1:1">
      <c r="A562" s="69">
        <v>41468</v>
      </c>
    </row>
    <row r="563" spans="1:1">
      <c r="A563" s="69">
        <v>41469</v>
      </c>
    </row>
    <row r="564" spans="1:1">
      <c r="A564" s="69">
        <v>41470</v>
      </c>
    </row>
    <row r="565" spans="1:1">
      <c r="A565" s="69">
        <v>41471</v>
      </c>
    </row>
    <row r="566" spans="1:1">
      <c r="A566" s="69">
        <v>41472</v>
      </c>
    </row>
    <row r="567" spans="1:1">
      <c r="A567" s="69">
        <v>41473</v>
      </c>
    </row>
    <row r="568" spans="1:1">
      <c r="A568" s="69">
        <v>41474</v>
      </c>
    </row>
    <row r="569" spans="1:1">
      <c r="A569" s="69">
        <v>41475</v>
      </c>
    </row>
    <row r="570" spans="1:1">
      <c r="A570" s="69">
        <v>41476</v>
      </c>
    </row>
    <row r="571" spans="1:1">
      <c r="A571" s="69">
        <v>41477</v>
      </c>
    </row>
    <row r="572" spans="1:1">
      <c r="A572" s="69">
        <v>41478</v>
      </c>
    </row>
    <row r="573" spans="1:1">
      <c r="A573" s="69">
        <v>41479</v>
      </c>
    </row>
    <row r="574" spans="1:1">
      <c r="A574" s="69">
        <v>41480</v>
      </c>
    </row>
    <row r="575" spans="1:1">
      <c r="A575" s="69">
        <v>41481</v>
      </c>
    </row>
    <row r="576" spans="1:1">
      <c r="A576" s="69">
        <v>41482</v>
      </c>
    </row>
    <row r="577" spans="1:1">
      <c r="A577" s="69">
        <v>41483</v>
      </c>
    </row>
    <row r="578" spans="1:1">
      <c r="A578" s="69">
        <v>41484</v>
      </c>
    </row>
    <row r="579" spans="1:1">
      <c r="A579" s="69">
        <v>41485</v>
      </c>
    </row>
    <row r="580" spans="1:1">
      <c r="A580" s="69">
        <v>41486</v>
      </c>
    </row>
    <row r="581" spans="1:1">
      <c r="A581" s="69">
        <v>41487</v>
      </c>
    </row>
    <row r="582" spans="1:1">
      <c r="A582" s="69">
        <v>41488</v>
      </c>
    </row>
    <row r="583" spans="1:1">
      <c r="A583" s="69">
        <v>41489</v>
      </c>
    </row>
    <row r="584" spans="1:1">
      <c r="A584" s="69">
        <v>41490</v>
      </c>
    </row>
    <row r="585" spans="1:1">
      <c r="A585" s="69">
        <v>41491</v>
      </c>
    </row>
    <row r="586" spans="1:1">
      <c r="A586" s="69">
        <v>41492</v>
      </c>
    </row>
    <row r="587" spans="1:1">
      <c r="A587" s="69">
        <v>41493</v>
      </c>
    </row>
    <row r="588" spans="1:1">
      <c r="A588" s="69">
        <v>41494</v>
      </c>
    </row>
    <row r="589" spans="1:1">
      <c r="A589" s="69">
        <v>41495</v>
      </c>
    </row>
    <row r="590" spans="1:1">
      <c r="A590" s="69">
        <v>41496</v>
      </c>
    </row>
    <row r="591" spans="1:1">
      <c r="A591" s="69">
        <v>41497</v>
      </c>
    </row>
    <row r="592" spans="1:1">
      <c r="A592" s="69">
        <v>41498</v>
      </c>
    </row>
    <row r="593" spans="1:1">
      <c r="A593" s="69">
        <v>41499</v>
      </c>
    </row>
    <row r="594" spans="1:1">
      <c r="A594" s="69">
        <v>41500</v>
      </c>
    </row>
    <row r="595" spans="1:1">
      <c r="A595" s="69">
        <v>41501</v>
      </c>
    </row>
    <row r="596" spans="1:1">
      <c r="A596" s="69">
        <v>41502</v>
      </c>
    </row>
    <row r="597" spans="1:1">
      <c r="A597" s="69">
        <v>41503</v>
      </c>
    </row>
    <row r="598" spans="1:1">
      <c r="A598" s="69">
        <v>41504</v>
      </c>
    </row>
    <row r="599" spans="1:1">
      <c r="A599" s="69">
        <v>41505</v>
      </c>
    </row>
    <row r="600" spans="1:1">
      <c r="A600" s="69">
        <v>41506</v>
      </c>
    </row>
    <row r="601" spans="1:1">
      <c r="A601" s="69">
        <v>41507</v>
      </c>
    </row>
    <row r="602" spans="1:1">
      <c r="A602" s="69">
        <v>41508</v>
      </c>
    </row>
    <row r="603" spans="1:1">
      <c r="A603" s="69">
        <v>41509</v>
      </c>
    </row>
    <row r="604" spans="1:1">
      <c r="A604" s="69">
        <v>41510</v>
      </c>
    </row>
    <row r="605" spans="1:1">
      <c r="A605" s="69">
        <v>41511</v>
      </c>
    </row>
    <row r="606" spans="1:1">
      <c r="A606" s="69">
        <v>41512</v>
      </c>
    </row>
    <row r="607" spans="1:1">
      <c r="A607" s="69">
        <v>41513</v>
      </c>
    </row>
    <row r="608" spans="1:1">
      <c r="A608" s="69">
        <v>41514</v>
      </c>
    </row>
    <row r="609" spans="1:1">
      <c r="A609" s="69">
        <v>41515</v>
      </c>
    </row>
    <row r="610" spans="1:1">
      <c r="A610" s="69">
        <v>41516</v>
      </c>
    </row>
    <row r="611" spans="1:1">
      <c r="A611" s="69">
        <v>41517</v>
      </c>
    </row>
    <row r="612" spans="1:1">
      <c r="A612" s="69">
        <v>41518</v>
      </c>
    </row>
    <row r="613" spans="1:1">
      <c r="A613" s="69">
        <v>41519</v>
      </c>
    </row>
    <row r="614" spans="1:1">
      <c r="A614" s="69">
        <v>41520</v>
      </c>
    </row>
    <row r="615" spans="1:1">
      <c r="A615" s="69">
        <v>41521</v>
      </c>
    </row>
    <row r="616" spans="1:1">
      <c r="A616" s="69">
        <v>41522</v>
      </c>
    </row>
    <row r="617" spans="1:1">
      <c r="A617" s="69">
        <v>41523</v>
      </c>
    </row>
    <row r="618" spans="1:1">
      <c r="A618" s="69">
        <v>41524</v>
      </c>
    </row>
    <row r="619" spans="1:1">
      <c r="A619" s="69">
        <v>41525</v>
      </c>
    </row>
    <row r="620" spans="1:1">
      <c r="A620" s="69">
        <v>41526</v>
      </c>
    </row>
    <row r="621" spans="1:1">
      <c r="A621" s="69">
        <v>41527</v>
      </c>
    </row>
    <row r="622" spans="1:1">
      <c r="A622" s="69">
        <v>41528</v>
      </c>
    </row>
    <row r="623" spans="1:1">
      <c r="A623" s="69">
        <v>41529</v>
      </c>
    </row>
    <row r="624" spans="1:1">
      <c r="A624" s="69">
        <v>41530</v>
      </c>
    </row>
    <row r="625" spans="1:1">
      <c r="A625" s="69">
        <v>41531</v>
      </c>
    </row>
    <row r="626" spans="1:1">
      <c r="A626" s="69">
        <v>41532</v>
      </c>
    </row>
    <row r="627" spans="1:1">
      <c r="A627" s="69">
        <v>41533</v>
      </c>
    </row>
    <row r="628" spans="1:1">
      <c r="A628" s="69">
        <v>41534</v>
      </c>
    </row>
    <row r="629" spans="1:1">
      <c r="A629" s="69">
        <v>41535</v>
      </c>
    </row>
    <row r="630" spans="1:1">
      <c r="A630" s="69">
        <v>41536</v>
      </c>
    </row>
    <row r="631" spans="1:1">
      <c r="A631" s="69">
        <v>41537</v>
      </c>
    </row>
    <row r="632" spans="1:1">
      <c r="A632" s="69">
        <v>41538</v>
      </c>
    </row>
    <row r="633" spans="1:1">
      <c r="A633" s="69">
        <v>41539</v>
      </c>
    </row>
    <row r="634" spans="1:1">
      <c r="A634" s="69">
        <v>41540</v>
      </c>
    </row>
    <row r="635" spans="1:1">
      <c r="A635" s="69">
        <v>41541</v>
      </c>
    </row>
    <row r="636" spans="1:1">
      <c r="A636" s="69">
        <v>41542</v>
      </c>
    </row>
    <row r="637" spans="1:1">
      <c r="A637" s="69">
        <v>41543</v>
      </c>
    </row>
    <row r="638" spans="1:1">
      <c r="A638" s="69">
        <v>41544</v>
      </c>
    </row>
    <row r="639" spans="1:1">
      <c r="A639" s="69">
        <v>41545</v>
      </c>
    </row>
    <row r="640" spans="1:1">
      <c r="A640" s="69">
        <v>41546</v>
      </c>
    </row>
    <row r="641" spans="1:1">
      <c r="A641" s="69">
        <v>41547</v>
      </c>
    </row>
    <row r="642" spans="1:1">
      <c r="A642" s="69">
        <v>41548</v>
      </c>
    </row>
    <row r="643" spans="1:1">
      <c r="A643" s="69">
        <v>41549</v>
      </c>
    </row>
    <row r="644" spans="1:1">
      <c r="A644" s="69">
        <v>41550</v>
      </c>
    </row>
    <row r="645" spans="1:1">
      <c r="A645" s="69">
        <v>41551</v>
      </c>
    </row>
    <row r="646" spans="1:1">
      <c r="A646" s="69">
        <v>41552</v>
      </c>
    </row>
    <row r="647" spans="1:1">
      <c r="A647" s="69">
        <v>41553</v>
      </c>
    </row>
    <row r="648" spans="1:1">
      <c r="A648" s="69">
        <v>41554</v>
      </c>
    </row>
    <row r="649" spans="1:1">
      <c r="A649" s="69">
        <v>41555</v>
      </c>
    </row>
    <row r="650" spans="1:1">
      <c r="A650" s="69">
        <v>41556</v>
      </c>
    </row>
    <row r="651" spans="1:1">
      <c r="A651" s="69">
        <v>41557</v>
      </c>
    </row>
    <row r="652" spans="1:1">
      <c r="A652" s="69">
        <v>41558</v>
      </c>
    </row>
    <row r="653" spans="1:1">
      <c r="A653" s="69">
        <v>41559</v>
      </c>
    </row>
    <row r="654" spans="1:1">
      <c r="A654" s="69">
        <v>41560</v>
      </c>
    </row>
    <row r="655" spans="1:1">
      <c r="A655" s="69">
        <v>41561</v>
      </c>
    </row>
    <row r="656" spans="1:1">
      <c r="A656" s="69">
        <v>41562</v>
      </c>
    </row>
    <row r="657" spans="1:1">
      <c r="A657" s="69">
        <v>41563</v>
      </c>
    </row>
    <row r="658" spans="1:1">
      <c r="A658" s="69">
        <v>41564</v>
      </c>
    </row>
    <row r="659" spans="1:1">
      <c r="A659" s="69">
        <v>41565</v>
      </c>
    </row>
    <row r="660" spans="1:1">
      <c r="A660" s="69">
        <v>41566</v>
      </c>
    </row>
    <row r="661" spans="1:1">
      <c r="A661" s="69">
        <v>41567</v>
      </c>
    </row>
    <row r="662" spans="1:1">
      <c r="A662" s="69">
        <v>41568</v>
      </c>
    </row>
    <row r="663" spans="1:1">
      <c r="A663" s="69">
        <v>41569</v>
      </c>
    </row>
    <row r="664" spans="1:1">
      <c r="A664" s="69">
        <v>41570</v>
      </c>
    </row>
    <row r="665" spans="1:1">
      <c r="A665" s="69">
        <v>41571</v>
      </c>
    </row>
    <row r="666" spans="1:1">
      <c r="A666" s="69">
        <v>41572</v>
      </c>
    </row>
    <row r="667" spans="1:1">
      <c r="A667" s="69">
        <v>41573</v>
      </c>
    </row>
    <row r="668" spans="1:1">
      <c r="A668" s="69">
        <v>41574</v>
      </c>
    </row>
    <row r="669" spans="1:1">
      <c r="A669" s="69">
        <v>41575</v>
      </c>
    </row>
    <row r="670" spans="1:1">
      <c r="A670" s="69">
        <v>41576</v>
      </c>
    </row>
    <row r="671" spans="1:1">
      <c r="A671" s="69">
        <v>41577</v>
      </c>
    </row>
    <row r="672" spans="1:1">
      <c r="A672" s="69">
        <v>41578</v>
      </c>
    </row>
    <row r="673" spans="1:1">
      <c r="A673" s="69">
        <v>41579</v>
      </c>
    </row>
    <row r="674" spans="1:1">
      <c r="A674" s="69">
        <v>41580</v>
      </c>
    </row>
    <row r="675" spans="1:1">
      <c r="A675" s="69">
        <v>41581</v>
      </c>
    </row>
    <row r="676" spans="1:1">
      <c r="A676" s="69">
        <v>41582</v>
      </c>
    </row>
    <row r="677" spans="1:1">
      <c r="A677" s="69">
        <v>41583</v>
      </c>
    </row>
    <row r="678" spans="1:1">
      <c r="A678" s="69">
        <v>41584</v>
      </c>
    </row>
    <row r="679" spans="1:1">
      <c r="A679" s="69">
        <v>41585</v>
      </c>
    </row>
    <row r="680" spans="1:1">
      <c r="A680" s="69">
        <v>41586</v>
      </c>
    </row>
    <row r="681" spans="1:1">
      <c r="A681" s="69">
        <v>41587</v>
      </c>
    </row>
    <row r="682" spans="1:1">
      <c r="A682" s="69">
        <v>41588</v>
      </c>
    </row>
    <row r="683" spans="1:1">
      <c r="A683" s="69">
        <v>41589</v>
      </c>
    </row>
    <row r="684" spans="1:1">
      <c r="A684" s="69">
        <v>41590</v>
      </c>
    </row>
    <row r="685" spans="1:1">
      <c r="A685" s="69">
        <v>41591</v>
      </c>
    </row>
    <row r="686" spans="1:1">
      <c r="A686" s="69">
        <v>41592</v>
      </c>
    </row>
    <row r="687" spans="1:1">
      <c r="A687" s="69">
        <v>41593</v>
      </c>
    </row>
    <row r="688" spans="1:1">
      <c r="A688" s="69">
        <v>41594</v>
      </c>
    </row>
    <row r="689" spans="1:1">
      <c r="A689" s="69">
        <v>41595</v>
      </c>
    </row>
    <row r="690" spans="1:1">
      <c r="A690" s="69">
        <v>41596</v>
      </c>
    </row>
    <row r="691" spans="1:1">
      <c r="A691" s="69">
        <v>41597</v>
      </c>
    </row>
    <row r="692" spans="1:1">
      <c r="A692" s="69">
        <v>41598</v>
      </c>
    </row>
    <row r="693" spans="1:1">
      <c r="A693" s="69">
        <v>41599</v>
      </c>
    </row>
    <row r="694" spans="1:1">
      <c r="A694" s="69">
        <v>41600</v>
      </c>
    </row>
    <row r="695" spans="1:1">
      <c r="A695" s="69">
        <v>41601</v>
      </c>
    </row>
    <row r="696" spans="1:1">
      <c r="A696" s="69">
        <v>41602</v>
      </c>
    </row>
    <row r="697" spans="1:1">
      <c r="A697" s="69">
        <v>41603</v>
      </c>
    </row>
    <row r="698" spans="1:1">
      <c r="A698" s="69">
        <v>41604</v>
      </c>
    </row>
    <row r="699" spans="1:1">
      <c r="A699" s="69">
        <v>41605</v>
      </c>
    </row>
    <row r="700" spans="1:1">
      <c r="A700" s="69">
        <v>41606</v>
      </c>
    </row>
    <row r="701" spans="1:1">
      <c r="A701" s="69">
        <v>41607</v>
      </c>
    </row>
    <row r="702" spans="1:1">
      <c r="A702" s="69">
        <v>41608</v>
      </c>
    </row>
    <row r="703" spans="1:1">
      <c r="A703" s="69">
        <v>41609</v>
      </c>
    </row>
    <row r="704" spans="1:1">
      <c r="A704" s="69">
        <v>41610</v>
      </c>
    </row>
    <row r="705" spans="1:1">
      <c r="A705" s="69">
        <v>41611</v>
      </c>
    </row>
    <row r="706" spans="1:1">
      <c r="A706" s="69">
        <v>41612</v>
      </c>
    </row>
    <row r="707" spans="1:1">
      <c r="A707" s="69">
        <v>41613</v>
      </c>
    </row>
    <row r="708" spans="1:1">
      <c r="A708" s="69">
        <v>41614</v>
      </c>
    </row>
    <row r="709" spans="1:1">
      <c r="A709" s="69">
        <v>41615</v>
      </c>
    </row>
    <row r="710" spans="1:1">
      <c r="A710" s="69">
        <v>41616</v>
      </c>
    </row>
    <row r="711" spans="1:1">
      <c r="A711" s="69">
        <v>41617</v>
      </c>
    </row>
    <row r="712" spans="1:1">
      <c r="A712" s="69">
        <v>41618</v>
      </c>
    </row>
    <row r="713" spans="1:1">
      <c r="A713" s="69">
        <v>41619</v>
      </c>
    </row>
    <row r="714" spans="1:1">
      <c r="A714" s="69">
        <v>41620</v>
      </c>
    </row>
    <row r="715" spans="1:1">
      <c r="A715" s="69">
        <v>41621</v>
      </c>
    </row>
    <row r="716" spans="1:1">
      <c r="A716" s="69">
        <v>41622</v>
      </c>
    </row>
    <row r="717" spans="1:1">
      <c r="A717" s="69">
        <v>41623</v>
      </c>
    </row>
    <row r="718" spans="1:1">
      <c r="A718" s="69">
        <v>41624</v>
      </c>
    </row>
    <row r="719" spans="1:1">
      <c r="A719" s="69">
        <v>41625</v>
      </c>
    </row>
    <row r="720" spans="1:1">
      <c r="A720" s="69">
        <v>41626</v>
      </c>
    </row>
    <row r="721" spans="1:1">
      <c r="A721" s="69">
        <v>41627</v>
      </c>
    </row>
    <row r="722" spans="1:1">
      <c r="A722" s="69">
        <v>41628</v>
      </c>
    </row>
    <row r="723" spans="1:1">
      <c r="A723" s="69">
        <v>41629</v>
      </c>
    </row>
    <row r="724" spans="1:1">
      <c r="A724" s="69">
        <v>41630</v>
      </c>
    </row>
    <row r="725" spans="1:1">
      <c r="A725" s="69">
        <v>41631</v>
      </c>
    </row>
    <row r="726" spans="1:1">
      <c r="A726" s="69">
        <v>41632</v>
      </c>
    </row>
    <row r="727" spans="1:1">
      <c r="A727" s="69">
        <v>41633</v>
      </c>
    </row>
    <row r="728" spans="1:1">
      <c r="A728" s="69">
        <v>41634</v>
      </c>
    </row>
    <row r="729" spans="1:1">
      <c r="A729" s="69">
        <v>41635</v>
      </c>
    </row>
    <row r="730" spans="1:1">
      <c r="A730" s="69">
        <v>41636</v>
      </c>
    </row>
    <row r="731" spans="1:1">
      <c r="A731" s="69">
        <v>41637</v>
      </c>
    </row>
    <row r="732" spans="1:1">
      <c r="A732" s="69">
        <v>41638</v>
      </c>
    </row>
    <row r="733" spans="1:1">
      <c r="A733" s="69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B15" sqref="B15"/>
    </sheetView>
  </sheetViews>
  <sheetFormatPr defaultColWidth="9.140625"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4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39" t="s">
        <v>357</v>
      </c>
      <c r="B1" s="142"/>
      <c r="C1" s="309" t="s">
        <v>124</v>
      </c>
      <c r="D1" s="309"/>
      <c r="E1" s="205"/>
    </row>
    <row r="2" spans="1:7">
      <c r="A2" s="142" t="s">
        <v>159</v>
      </c>
      <c r="B2" s="142"/>
      <c r="C2" s="307" t="str">
        <f>'ფორმა N1'!J1</f>
        <v>1/1/2011-1/1/2012</v>
      </c>
      <c r="D2" s="308"/>
      <c r="E2" s="205"/>
    </row>
    <row r="3" spans="1:7">
      <c r="A3" s="139"/>
      <c r="B3" s="142"/>
      <c r="C3" s="141"/>
      <c r="D3" s="141"/>
      <c r="E3" s="205"/>
    </row>
    <row r="4" spans="1:7">
      <c r="A4" s="143" t="s">
        <v>315</v>
      </c>
      <c r="B4" s="196"/>
      <c r="C4" s="197"/>
      <c r="D4" s="142"/>
      <c r="E4" s="205"/>
    </row>
    <row r="5" spans="1:7">
      <c r="A5" s="209" t="str">
        <f>'ფორმა N1'!D4</f>
        <v>საქართველოს ევროპელი დემკრატები</v>
      </c>
      <c r="B5" s="11"/>
      <c r="C5" s="11"/>
      <c r="E5" s="205"/>
    </row>
    <row r="6" spans="1:7">
      <c r="A6" s="198"/>
      <c r="B6" s="198"/>
      <c r="C6" s="198"/>
      <c r="D6" s="199"/>
      <c r="E6" s="205"/>
    </row>
    <row r="7" spans="1:7">
      <c r="A7" s="142"/>
      <c r="B7" s="142"/>
      <c r="C7" s="142"/>
      <c r="D7" s="142"/>
      <c r="E7" s="205"/>
    </row>
    <row r="8" spans="1:7" s="5" customFormat="1" ht="39" customHeight="1">
      <c r="A8" s="200" t="s">
        <v>67</v>
      </c>
      <c r="B8" s="145" t="s">
        <v>278</v>
      </c>
      <c r="C8" s="145" t="s">
        <v>69</v>
      </c>
      <c r="D8" s="145" t="s">
        <v>70</v>
      </c>
      <c r="E8" s="205"/>
    </row>
    <row r="9" spans="1:7" s="6" customFormat="1" ht="16.5" customHeight="1">
      <c r="A9" s="12">
        <v>1</v>
      </c>
      <c r="B9" s="12" t="s">
        <v>68</v>
      </c>
      <c r="C9" s="151">
        <v>280099.20000000001</v>
      </c>
      <c r="D9" s="151">
        <v>280099.20000000001</v>
      </c>
      <c r="E9" s="205"/>
    </row>
    <row r="10" spans="1:7" s="6" customFormat="1" ht="16.5" customHeight="1">
      <c r="A10" s="13">
        <v>1.1000000000000001</v>
      </c>
      <c r="B10" s="13" t="s">
        <v>83</v>
      </c>
      <c r="C10" s="151">
        <f>SUM(C11,C12,C17,C20,C25,C28)</f>
        <v>280099.20000000001</v>
      </c>
      <c r="D10" s="151">
        <f>SUM(D11,D12,D17,D20,D25,D28)</f>
        <v>280099.20000000001</v>
      </c>
      <c r="E10" s="205"/>
    </row>
    <row r="11" spans="1:7" s="8" customFormat="1" ht="16.5" customHeight="1">
      <c r="A11" s="15" t="s">
        <v>30</v>
      </c>
      <c r="B11" s="15" t="s">
        <v>82</v>
      </c>
      <c r="C11" s="7"/>
      <c r="D11" s="7"/>
      <c r="E11" s="205"/>
    </row>
    <row r="12" spans="1:7" s="9" customFormat="1" ht="16.5" customHeight="1">
      <c r="A12" s="15" t="s">
        <v>31</v>
      </c>
      <c r="B12" s="15" t="s">
        <v>371</v>
      </c>
      <c r="C12" s="201">
        <f>SUM(C13:C16)</f>
        <v>0</v>
      </c>
      <c r="D12" s="201">
        <f>SUM(D13:D16)</f>
        <v>0</v>
      </c>
      <c r="E12" s="205"/>
      <c r="G12" s="128"/>
    </row>
    <row r="13" spans="1:7" s="3" customFormat="1" ht="16.5" customHeight="1">
      <c r="A13" s="16" t="s">
        <v>84</v>
      </c>
      <c r="B13" s="16" t="s">
        <v>376</v>
      </c>
      <c r="C13" s="7"/>
      <c r="D13" s="7"/>
      <c r="E13" s="205"/>
    </row>
    <row r="14" spans="1:7" s="3" customFormat="1" ht="31.5">
      <c r="A14" s="16" t="s">
        <v>85</v>
      </c>
      <c r="B14" s="16" t="s">
        <v>381</v>
      </c>
      <c r="C14" s="7"/>
      <c r="D14" s="7"/>
      <c r="E14" s="205"/>
    </row>
    <row r="15" spans="1:7" s="3" customFormat="1" ht="31.5">
      <c r="A15" s="16" t="s">
        <v>105</v>
      </c>
      <c r="B15" s="16" t="s">
        <v>377</v>
      </c>
      <c r="C15" s="7"/>
      <c r="D15" s="7"/>
      <c r="E15" s="205"/>
    </row>
    <row r="16" spans="1:7" s="3" customFormat="1" ht="16.5" customHeight="1">
      <c r="A16" s="16" t="s">
        <v>123</v>
      </c>
      <c r="B16" s="16" t="s">
        <v>104</v>
      </c>
      <c r="C16" s="7"/>
      <c r="D16" s="7"/>
      <c r="E16" s="205"/>
    </row>
    <row r="17" spans="1:5" s="3" customFormat="1" ht="16.5" customHeight="1">
      <c r="A17" s="15" t="s">
        <v>86</v>
      </c>
      <c r="B17" s="15" t="s">
        <v>87</v>
      </c>
      <c r="C17" s="201">
        <v>280099.20000000001</v>
      </c>
      <c r="D17" s="201">
        <v>280099.20000000001</v>
      </c>
      <c r="E17" s="205"/>
    </row>
    <row r="18" spans="1:5" s="3" customFormat="1" ht="16.5" customHeight="1">
      <c r="A18" s="16" t="s">
        <v>88</v>
      </c>
      <c r="B18" s="16" t="s">
        <v>90</v>
      </c>
      <c r="C18" s="7">
        <v>215523.48</v>
      </c>
      <c r="D18" s="7">
        <v>215523.48</v>
      </c>
      <c r="E18" s="205"/>
    </row>
    <row r="19" spans="1:5" s="3" customFormat="1" ht="31.5">
      <c r="A19" s="16" t="s">
        <v>89</v>
      </c>
      <c r="B19" s="16" t="s">
        <v>125</v>
      </c>
      <c r="C19" s="7">
        <v>64575.72</v>
      </c>
      <c r="D19" s="7">
        <v>64575.72</v>
      </c>
      <c r="E19" s="205"/>
    </row>
    <row r="20" spans="1:5" s="3" customFormat="1" ht="16.5" customHeight="1">
      <c r="A20" s="15" t="s">
        <v>91</v>
      </c>
      <c r="B20" s="15" t="s">
        <v>92</v>
      </c>
      <c r="C20" s="201">
        <f>SUM(C21:C24)</f>
        <v>0</v>
      </c>
      <c r="D20" s="201">
        <f>SUM(D21:D24)</f>
        <v>0</v>
      </c>
      <c r="E20" s="205"/>
    </row>
    <row r="21" spans="1:5" s="3" customFormat="1" ht="16.5" customHeight="1">
      <c r="A21" s="16" t="s">
        <v>93</v>
      </c>
      <c r="B21" s="16" t="s">
        <v>94</v>
      </c>
      <c r="C21" s="7"/>
      <c r="D21" s="7"/>
      <c r="E21" s="205"/>
    </row>
    <row r="22" spans="1:5" s="3" customFormat="1" ht="31.5">
      <c r="A22" s="16" t="s">
        <v>97</v>
      </c>
      <c r="B22" s="16" t="s">
        <v>95</v>
      </c>
      <c r="C22" s="7"/>
      <c r="D22" s="7"/>
      <c r="E22" s="205"/>
    </row>
    <row r="23" spans="1:5" s="3" customFormat="1" ht="16.5" customHeight="1">
      <c r="A23" s="16" t="s">
        <v>98</v>
      </c>
      <c r="B23" s="16" t="s">
        <v>96</v>
      </c>
      <c r="C23" s="7"/>
      <c r="D23" s="7"/>
      <c r="E23" s="205"/>
    </row>
    <row r="24" spans="1:5" s="3" customFormat="1" ht="16.5" customHeight="1">
      <c r="A24" s="16" t="s">
        <v>99</v>
      </c>
      <c r="B24" s="16" t="s">
        <v>100</v>
      </c>
      <c r="C24" s="7"/>
      <c r="D24" s="7"/>
      <c r="E24" s="205"/>
    </row>
    <row r="25" spans="1:5" s="3" customFormat="1" ht="16.5" customHeight="1">
      <c r="A25" s="15" t="s">
        <v>101</v>
      </c>
      <c r="B25" s="15" t="s">
        <v>281</v>
      </c>
      <c r="C25" s="201">
        <f>SUM(C26:C27)</f>
        <v>0</v>
      </c>
      <c r="D25" s="201">
        <f>SUM(D26:D27)</f>
        <v>0</v>
      </c>
      <c r="E25" s="205"/>
    </row>
    <row r="26" spans="1:5" s="3" customFormat="1" ht="16.5" customHeight="1">
      <c r="A26" s="16" t="s">
        <v>282</v>
      </c>
      <c r="B26" s="16" t="s">
        <v>285</v>
      </c>
      <c r="C26" s="7"/>
      <c r="D26" s="7"/>
      <c r="E26" s="205"/>
    </row>
    <row r="27" spans="1:5" s="3" customFormat="1" ht="16.5" customHeight="1">
      <c r="A27" s="16" t="s">
        <v>283</v>
      </c>
      <c r="B27" s="16" t="s">
        <v>286</v>
      </c>
      <c r="C27" s="7"/>
      <c r="D27" s="7"/>
      <c r="E27" s="205"/>
    </row>
    <row r="28" spans="1:5" s="3" customFormat="1" ht="16.5" customHeight="1">
      <c r="A28" s="15" t="s">
        <v>284</v>
      </c>
      <c r="B28" s="15" t="s">
        <v>102</v>
      </c>
      <c r="C28" s="7"/>
      <c r="D28" s="7"/>
      <c r="E28" s="205"/>
    </row>
    <row r="29" spans="1:5" ht="16.5" customHeight="1">
      <c r="A29" s="13">
        <v>1.2</v>
      </c>
      <c r="B29" s="13" t="s">
        <v>103</v>
      </c>
      <c r="C29" s="151">
        <f>SUM(C30,C39)</f>
        <v>0</v>
      </c>
      <c r="D29" s="151">
        <f>SUM(D30,D39)</f>
        <v>0</v>
      </c>
      <c r="E29" s="205"/>
    </row>
    <row r="30" spans="1:5" ht="16.5" customHeight="1">
      <c r="A30" s="15" t="s">
        <v>32</v>
      </c>
      <c r="B30" s="17" t="s">
        <v>371</v>
      </c>
      <c r="C30" s="201">
        <f>SUM(C31,C35)</f>
        <v>0</v>
      </c>
      <c r="D30" s="201">
        <f>SUM(D31,D35)</f>
        <v>0</v>
      </c>
      <c r="E30" s="205"/>
    </row>
    <row r="31" spans="1:5" ht="16.5" customHeight="1">
      <c r="A31" s="16" t="s">
        <v>106</v>
      </c>
      <c r="B31" s="16" t="s">
        <v>376</v>
      </c>
      <c r="C31" s="201">
        <f>SUM(C32:C34)</f>
        <v>0</v>
      </c>
      <c r="D31" s="201">
        <f>SUM(D32:D34)</f>
        <v>0</v>
      </c>
      <c r="E31" s="205"/>
    </row>
    <row r="32" spans="1:5" ht="16.5" customHeight="1">
      <c r="A32" s="18" t="s">
        <v>107</v>
      </c>
      <c r="B32" s="18" t="s">
        <v>372</v>
      </c>
      <c r="C32" s="7"/>
      <c r="D32" s="7"/>
      <c r="E32" s="205"/>
    </row>
    <row r="33" spans="1:9" ht="16.5" customHeight="1">
      <c r="A33" s="18" t="s">
        <v>108</v>
      </c>
      <c r="B33" s="18" t="s">
        <v>378</v>
      </c>
      <c r="C33" s="7"/>
      <c r="D33" s="7"/>
      <c r="E33" s="205"/>
    </row>
    <row r="34" spans="1:9" ht="16.5" customHeight="1">
      <c r="A34" s="18" t="s">
        <v>157</v>
      </c>
      <c r="B34" s="18" t="s">
        <v>373</v>
      </c>
      <c r="C34" s="7"/>
      <c r="D34" s="7"/>
      <c r="E34" s="205"/>
    </row>
    <row r="35" spans="1:9" ht="16.5" customHeight="1">
      <c r="A35" s="16" t="s">
        <v>109</v>
      </c>
      <c r="B35" s="16" t="s">
        <v>379</v>
      </c>
      <c r="C35" s="201">
        <f>SUM(C36:C38)</f>
        <v>0</v>
      </c>
      <c r="D35" s="201">
        <f>SUM(D36:D38)</f>
        <v>0</v>
      </c>
      <c r="E35" s="205"/>
    </row>
    <row r="36" spans="1:9" ht="16.5" customHeight="1">
      <c r="A36" s="18" t="s">
        <v>110</v>
      </c>
      <c r="B36" s="18" t="s">
        <v>374</v>
      </c>
      <c r="C36" s="7"/>
      <c r="D36" s="7"/>
      <c r="E36" s="205"/>
    </row>
    <row r="37" spans="1:9" ht="16.5" customHeight="1">
      <c r="A37" s="18" t="s">
        <v>111</v>
      </c>
      <c r="B37" s="18" t="s">
        <v>380</v>
      </c>
      <c r="C37" s="7"/>
      <c r="D37" s="7"/>
      <c r="E37" s="205"/>
    </row>
    <row r="38" spans="1:9" ht="16.5" customHeight="1">
      <c r="A38" s="18" t="s">
        <v>158</v>
      </c>
      <c r="B38" s="18" t="s">
        <v>375</v>
      </c>
      <c r="C38" s="7"/>
      <c r="D38" s="7"/>
      <c r="E38" s="205"/>
    </row>
    <row r="39" spans="1:9" ht="16.5" customHeight="1">
      <c r="A39" s="15" t="s">
        <v>33</v>
      </c>
      <c r="B39" s="17" t="s">
        <v>112</v>
      </c>
      <c r="C39" s="7"/>
      <c r="D39" s="7"/>
      <c r="E39" s="205"/>
    </row>
    <row r="40" spans="1:9">
      <c r="D40" s="29"/>
      <c r="E40" s="206"/>
      <c r="F40" s="29"/>
    </row>
    <row r="41" spans="1:9">
      <c r="A41" s="1" t="s">
        <v>366</v>
      </c>
      <c r="D41" s="29"/>
      <c r="E41" s="206"/>
      <c r="F41" s="29"/>
    </row>
    <row r="42" spans="1:9">
      <c r="D42" s="29"/>
      <c r="E42" s="206"/>
      <c r="F42" s="29"/>
    </row>
    <row r="43" spans="1:9">
      <c r="D43" s="29"/>
      <c r="E43" s="206"/>
      <c r="F43" s="29"/>
    </row>
    <row r="44" spans="1:9">
      <c r="A44" s="129" t="s">
        <v>121</v>
      </c>
      <c r="D44" s="29"/>
      <c r="E44" s="206"/>
      <c r="F44" s="29"/>
    </row>
    <row r="45" spans="1:9">
      <c r="D45" s="29"/>
      <c r="E45" s="207"/>
      <c r="F45" s="207"/>
      <c r="G45"/>
      <c r="H45"/>
      <c r="I45"/>
    </row>
    <row r="46" spans="1:9">
      <c r="D46" s="208"/>
      <c r="E46" s="207"/>
      <c r="F46" s="207"/>
      <c r="G46"/>
      <c r="H46"/>
      <c r="I46"/>
    </row>
    <row r="47" spans="1:9">
      <c r="A47"/>
      <c r="B47" s="129" t="s">
        <v>311</v>
      </c>
      <c r="D47" s="208"/>
      <c r="E47" s="207"/>
      <c r="F47" s="207"/>
      <c r="G47"/>
      <c r="H47"/>
      <c r="I47"/>
    </row>
    <row r="48" spans="1:9">
      <c r="A48"/>
      <c r="B48" s="2" t="s">
        <v>310</v>
      </c>
      <c r="D48" s="208"/>
      <c r="E48" s="207"/>
      <c r="F48" s="207"/>
      <c r="G48"/>
      <c r="H48"/>
      <c r="I48"/>
    </row>
    <row r="49" spans="2:6" customFormat="1" ht="12.75">
      <c r="B49" s="122" t="s">
        <v>156</v>
      </c>
      <c r="D49" s="207"/>
      <c r="E49" s="207"/>
      <c r="F49" s="207"/>
    </row>
    <row r="50" spans="2:6">
      <c r="D50" s="29"/>
      <c r="E50" s="206"/>
      <c r="F50" s="29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C2" sqref="C2:D2"/>
    </sheetView>
  </sheetViews>
  <sheetFormatPr defaultColWidth="9.140625" defaultRowHeight="15.75"/>
  <cols>
    <col min="1" max="1" width="14.28515625" style="22" bestFit="1" customWidth="1"/>
    <col min="2" max="2" width="74.28515625" style="22" customWidth="1"/>
    <col min="3" max="4" width="14.28515625" style="22" customWidth="1"/>
    <col min="5" max="5" width="0.42578125" style="19" customWidth="1"/>
    <col min="6" max="16384" width="9.140625" style="22"/>
  </cols>
  <sheetData>
    <row r="1" spans="1:6" s="5" customFormat="1" ht="14.25" customHeight="1">
      <c r="A1" s="139" t="s">
        <v>312</v>
      </c>
      <c r="B1" s="210"/>
      <c r="C1" s="309" t="s">
        <v>124</v>
      </c>
      <c r="D1" s="309"/>
      <c r="E1" s="215"/>
    </row>
    <row r="2" spans="1:6" s="5" customFormat="1" ht="14.25" customHeight="1">
      <c r="A2" s="142" t="s">
        <v>159</v>
      </c>
      <c r="B2" s="210"/>
      <c r="C2" s="310" t="str">
        <f>'ფორმა N1'!J1</f>
        <v>1/1/2011-1/1/2012</v>
      </c>
      <c r="D2" s="311"/>
      <c r="E2" s="215"/>
    </row>
    <row r="3" spans="1:6" s="5" customFormat="1" ht="14.25" customHeight="1">
      <c r="A3" s="142"/>
      <c r="B3" s="210"/>
      <c r="C3" s="141"/>
      <c r="D3" s="141"/>
      <c r="E3" s="215"/>
    </row>
    <row r="4" spans="1:6" s="2" customFormat="1">
      <c r="A4" s="143" t="str">
        <f>'ფორმა N2'!A4</f>
        <v>ანგარიშვალდებული პირის დასახელება:</v>
      </c>
      <c r="B4" s="143"/>
      <c r="C4" s="142"/>
      <c r="D4" s="142"/>
      <c r="E4" s="205"/>
    </row>
    <row r="5" spans="1:6" s="2" customFormat="1">
      <c r="A5" s="223" t="str">
        <f>'ფორმა N1'!D4</f>
        <v>საქართველოს ევროპელი დემკრატები</v>
      </c>
      <c r="B5" s="208"/>
      <c r="C5" s="66"/>
      <c r="D5" s="66"/>
      <c r="E5" s="205"/>
    </row>
    <row r="6" spans="1:6" s="2" customFormat="1">
      <c r="A6" s="143"/>
      <c r="B6" s="143"/>
      <c r="C6" s="142"/>
      <c r="D6" s="142"/>
      <c r="E6" s="205"/>
    </row>
    <row r="7" spans="1:6" s="5" customFormat="1" ht="18.75">
      <c r="A7" s="173"/>
      <c r="B7" s="211"/>
      <c r="C7" s="144"/>
      <c r="D7" s="144"/>
      <c r="E7" s="215"/>
    </row>
    <row r="8" spans="1:6" s="5" customFormat="1" ht="47.25">
      <c r="A8" s="200" t="s">
        <v>67</v>
      </c>
      <c r="B8" s="145" t="s">
        <v>278</v>
      </c>
      <c r="C8" s="145" t="s">
        <v>69</v>
      </c>
      <c r="D8" s="145" t="s">
        <v>70</v>
      </c>
      <c r="E8" s="215"/>
      <c r="F8" s="20"/>
    </row>
    <row r="9" spans="1:6" s="6" customFormat="1">
      <c r="A9" s="12">
        <v>1</v>
      </c>
      <c r="B9" s="12" t="s">
        <v>68</v>
      </c>
      <c r="C9" s="212">
        <f>SUM(C10,C26)</f>
        <v>0</v>
      </c>
      <c r="D9" s="212">
        <f>SUM(D10,D26)</f>
        <v>0</v>
      </c>
      <c r="E9" s="215"/>
    </row>
    <row r="10" spans="1:6" s="6" customFormat="1" ht="16.5" customHeight="1">
      <c r="A10" s="13">
        <v>1.1000000000000001</v>
      </c>
      <c r="B10" s="13" t="s">
        <v>83</v>
      </c>
      <c r="C10" s="212">
        <f>SUM(C11,C12,C16,C17,C22,C25)</f>
        <v>0</v>
      </c>
      <c r="D10" s="212">
        <f>SUM(D11,D12,D16,D17,D22,D25)</f>
        <v>0</v>
      </c>
      <c r="E10" s="215"/>
    </row>
    <row r="11" spans="1:6" s="8" customFormat="1" ht="16.5" customHeight="1">
      <c r="A11" s="15" t="s">
        <v>30</v>
      </c>
      <c r="B11" s="15" t="s">
        <v>82</v>
      </c>
      <c r="C11" s="21"/>
      <c r="D11" s="21"/>
      <c r="E11" s="215"/>
    </row>
    <row r="12" spans="1:6" s="9" customFormat="1" ht="16.5" customHeight="1">
      <c r="A12" s="15" t="s">
        <v>31</v>
      </c>
      <c r="B12" s="15" t="s">
        <v>371</v>
      </c>
      <c r="C12" s="213">
        <f>SUM(C13:C15)</f>
        <v>0</v>
      </c>
      <c r="D12" s="213">
        <f>SUM(D13:D15)</f>
        <v>0</v>
      </c>
      <c r="E12" s="215"/>
    </row>
    <row r="13" spans="1:6" s="3" customFormat="1" ht="16.5" customHeight="1">
      <c r="A13" s="16" t="s">
        <v>84</v>
      </c>
      <c r="B13" s="16" t="s">
        <v>376</v>
      </c>
      <c r="C13" s="21"/>
      <c r="D13" s="21"/>
      <c r="E13" s="215"/>
    </row>
    <row r="14" spans="1:6" s="3" customFormat="1" ht="16.5" customHeight="1">
      <c r="A14" s="16" t="s">
        <v>85</v>
      </c>
      <c r="B14" s="16" t="s">
        <v>384</v>
      </c>
      <c r="C14" s="21"/>
      <c r="D14" s="21"/>
      <c r="E14" s="215"/>
    </row>
    <row r="15" spans="1:6" s="3" customFormat="1" ht="16.5" customHeight="1">
      <c r="A15" s="16" t="s">
        <v>105</v>
      </c>
      <c r="B15" s="16" t="s">
        <v>104</v>
      </c>
      <c r="C15" s="21"/>
      <c r="D15" s="21"/>
      <c r="E15" s="215"/>
    </row>
    <row r="16" spans="1:6" s="3" customFormat="1" ht="16.5" customHeight="1">
      <c r="A16" s="15" t="s">
        <v>86</v>
      </c>
      <c r="B16" s="15" t="s">
        <v>90</v>
      </c>
      <c r="C16" s="21"/>
      <c r="D16" s="21"/>
      <c r="E16" s="215"/>
    </row>
    <row r="17" spans="1:5" s="3" customFormat="1" ht="16.5" customHeight="1">
      <c r="A17" s="15" t="s">
        <v>91</v>
      </c>
      <c r="B17" s="15" t="s">
        <v>92</v>
      </c>
      <c r="C17" s="213">
        <f>SUM(C18:C21)</f>
        <v>0</v>
      </c>
      <c r="D17" s="213">
        <f>SUM(D18:D21)</f>
        <v>0</v>
      </c>
      <c r="E17" s="215"/>
    </row>
    <row r="18" spans="1:5" s="3" customFormat="1" ht="16.5" customHeight="1">
      <c r="A18" s="16" t="s">
        <v>93</v>
      </c>
      <c r="B18" s="16" t="s">
        <v>94</v>
      </c>
      <c r="C18" s="21"/>
      <c r="D18" s="21"/>
      <c r="E18" s="215"/>
    </row>
    <row r="19" spans="1:5" s="3" customFormat="1" ht="31.5">
      <c r="A19" s="16" t="s">
        <v>97</v>
      </c>
      <c r="B19" s="16" t="s">
        <v>95</v>
      </c>
      <c r="C19" s="21"/>
      <c r="D19" s="21"/>
      <c r="E19" s="215"/>
    </row>
    <row r="20" spans="1:5" s="3" customFormat="1" ht="16.5" customHeight="1">
      <c r="A20" s="16" t="s">
        <v>98</v>
      </c>
      <c r="B20" s="16" t="s">
        <v>96</v>
      </c>
      <c r="C20" s="21"/>
      <c r="D20" s="21"/>
      <c r="E20" s="215"/>
    </row>
    <row r="21" spans="1:5" s="3" customFormat="1" ht="31.5">
      <c r="A21" s="16" t="s">
        <v>99</v>
      </c>
      <c r="B21" s="16" t="s">
        <v>100</v>
      </c>
      <c r="C21" s="21"/>
      <c r="D21" s="21"/>
      <c r="E21" s="215"/>
    </row>
    <row r="22" spans="1:5" s="3" customFormat="1">
      <c r="A22" s="15" t="s">
        <v>101</v>
      </c>
      <c r="B22" s="15" t="s">
        <v>281</v>
      </c>
      <c r="C22" s="214">
        <f>SUM(C23:C24)</f>
        <v>0</v>
      </c>
      <c r="D22" s="214">
        <f>SUM(D23:D24)</f>
        <v>0</v>
      </c>
      <c r="E22" s="215"/>
    </row>
    <row r="23" spans="1:5" s="3" customFormat="1">
      <c r="A23" s="16" t="s">
        <v>282</v>
      </c>
      <c r="B23" s="16" t="s">
        <v>285</v>
      </c>
      <c r="C23" s="21"/>
      <c r="D23" s="21"/>
      <c r="E23" s="215"/>
    </row>
    <row r="24" spans="1:5" s="3" customFormat="1">
      <c r="A24" s="16" t="s">
        <v>283</v>
      </c>
      <c r="B24" s="16" t="s">
        <v>286</v>
      </c>
      <c r="C24" s="21"/>
      <c r="D24" s="21"/>
      <c r="E24" s="215"/>
    </row>
    <row r="25" spans="1:5" s="3" customFormat="1" ht="16.5" customHeight="1">
      <c r="A25" s="15" t="s">
        <v>284</v>
      </c>
      <c r="B25" s="15" t="s">
        <v>102</v>
      </c>
      <c r="C25" s="21"/>
      <c r="D25" s="21"/>
      <c r="E25" s="215"/>
    </row>
    <row r="26" spans="1:5" ht="16.5" customHeight="1">
      <c r="A26" s="13">
        <v>1.2</v>
      </c>
      <c r="B26" s="13" t="s">
        <v>103</v>
      </c>
      <c r="C26" s="212">
        <f>SUM(C27,C36)</f>
        <v>0</v>
      </c>
      <c r="D26" s="212">
        <f>SUM(D27,D36)</f>
        <v>0</v>
      </c>
      <c r="E26" s="215"/>
    </row>
    <row r="27" spans="1:5" ht="16.5" customHeight="1">
      <c r="A27" s="15" t="s">
        <v>32</v>
      </c>
      <c r="B27" s="23" t="s">
        <v>371</v>
      </c>
      <c r="C27" s="213">
        <f>SUM(C28,C32)</f>
        <v>0</v>
      </c>
      <c r="D27" s="213">
        <f>SUM(D28,D32)</f>
        <v>0</v>
      </c>
      <c r="E27" s="215"/>
    </row>
    <row r="28" spans="1:5" ht="16.5" customHeight="1">
      <c r="A28" s="16" t="s">
        <v>106</v>
      </c>
      <c r="B28" s="16" t="s">
        <v>376</v>
      </c>
      <c r="C28" s="213">
        <f>SUM(C29:C31)</f>
        <v>0</v>
      </c>
      <c r="D28" s="213">
        <f>SUM(D29:D31)</f>
        <v>0</v>
      </c>
      <c r="E28" s="215"/>
    </row>
    <row r="29" spans="1:5" ht="16.5" customHeight="1">
      <c r="A29" s="18" t="s">
        <v>107</v>
      </c>
      <c r="B29" s="18" t="s">
        <v>372</v>
      </c>
      <c r="C29" s="21"/>
      <c r="D29" s="21"/>
      <c r="E29" s="215"/>
    </row>
    <row r="30" spans="1:5" ht="16.5" customHeight="1">
      <c r="A30" s="18" t="s">
        <v>108</v>
      </c>
      <c r="B30" s="18" t="s">
        <v>378</v>
      </c>
      <c r="C30" s="21"/>
      <c r="D30" s="21"/>
      <c r="E30" s="215"/>
    </row>
    <row r="31" spans="1:5" ht="16.5" customHeight="1">
      <c r="A31" s="18" t="s">
        <v>157</v>
      </c>
      <c r="B31" s="18" t="s">
        <v>373</v>
      </c>
      <c r="C31" s="21"/>
      <c r="D31" s="21"/>
      <c r="E31" s="215"/>
    </row>
    <row r="32" spans="1:5" ht="16.5" customHeight="1">
      <c r="A32" s="16" t="s">
        <v>109</v>
      </c>
      <c r="B32" s="16" t="s">
        <v>379</v>
      </c>
      <c r="C32" s="213">
        <f>SUM(C33:C35)</f>
        <v>0</v>
      </c>
      <c r="D32" s="213">
        <f>SUM(D33:D35)</f>
        <v>0</v>
      </c>
      <c r="E32" s="215"/>
    </row>
    <row r="33" spans="1:9" ht="16.5" customHeight="1">
      <c r="A33" s="18" t="s">
        <v>110</v>
      </c>
      <c r="B33" s="18" t="s">
        <v>382</v>
      </c>
      <c r="C33" s="21"/>
      <c r="D33" s="21"/>
      <c r="E33" s="215"/>
    </row>
    <row r="34" spans="1:9" ht="16.5" customHeight="1">
      <c r="A34" s="18" t="s">
        <v>111</v>
      </c>
      <c r="B34" s="18" t="s">
        <v>383</v>
      </c>
      <c r="C34" s="21"/>
      <c r="D34" s="21"/>
      <c r="E34" s="215"/>
    </row>
    <row r="35" spans="1:9" ht="16.5" customHeight="1">
      <c r="A35" s="18" t="s">
        <v>158</v>
      </c>
      <c r="B35" s="18" t="s">
        <v>385</v>
      </c>
      <c r="C35" s="21"/>
      <c r="D35" s="21"/>
      <c r="E35" s="215"/>
    </row>
    <row r="36" spans="1:9" ht="16.5" customHeight="1">
      <c r="A36" s="15" t="s">
        <v>33</v>
      </c>
      <c r="B36" s="23" t="s">
        <v>112</v>
      </c>
      <c r="C36" s="21"/>
      <c r="D36" s="21"/>
      <c r="E36" s="215"/>
    </row>
    <row r="37" spans="1:9" s="25" customFormat="1" ht="16.5" customHeight="1"/>
    <row r="38" spans="1:9" s="2" customFormat="1" ht="18.75">
      <c r="A38" s="1" t="s">
        <v>367</v>
      </c>
      <c r="E38" s="4"/>
    </row>
    <row r="39" spans="1:9" s="2" customFormat="1">
      <c r="E39" s="4"/>
    </row>
    <row r="40" spans="1:9">
      <c r="A40" s="1"/>
    </row>
    <row r="41" spans="1:9">
      <c r="A41" s="2"/>
    </row>
    <row r="42" spans="1:9" s="2" customFormat="1">
      <c r="A42" s="129" t="s">
        <v>121</v>
      </c>
      <c r="E42" s="4"/>
    </row>
    <row r="43" spans="1:9" s="2" customFormat="1">
      <c r="E43"/>
      <c r="F43"/>
      <c r="G43"/>
      <c r="H43"/>
      <c r="I43"/>
    </row>
    <row r="44" spans="1:9" s="2" customFormat="1">
      <c r="D44" s="11"/>
      <c r="E44"/>
      <c r="F44"/>
      <c r="G44"/>
      <c r="H44"/>
      <c r="I44"/>
    </row>
    <row r="45" spans="1:9" s="2" customFormat="1">
      <c r="A45"/>
      <c r="B45" s="129" t="s">
        <v>311</v>
      </c>
      <c r="D45" s="11"/>
      <c r="E45"/>
      <c r="F45"/>
      <c r="G45"/>
      <c r="H45"/>
      <c r="I45"/>
    </row>
    <row r="46" spans="1:9" s="2" customFormat="1">
      <c r="A46"/>
      <c r="B46" s="2" t="s">
        <v>310</v>
      </c>
      <c r="D46" s="11"/>
      <c r="E46"/>
      <c r="F46"/>
      <c r="G46"/>
      <c r="H46"/>
      <c r="I46"/>
    </row>
    <row r="47" spans="1:9" customFormat="1" ht="12.75">
      <c r="B47" s="122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B14" sqref="B14"/>
    </sheetView>
  </sheetViews>
  <sheetFormatPr defaultColWidth="9.140625"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5" customFormat="1">
      <c r="A1" s="139" t="s">
        <v>358</v>
      </c>
      <c r="B1" s="140"/>
      <c r="C1" s="309" t="s">
        <v>124</v>
      </c>
      <c r="D1" s="309"/>
      <c r="E1" s="158"/>
    </row>
    <row r="2" spans="1:5" s="5" customFormat="1">
      <c r="A2" s="139" t="s">
        <v>319</v>
      </c>
      <c r="B2" s="140"/>
      <c r="C2" s="307" t="str">
        <f>'ფორმა N1'!J1</f>
        <v>1/1/2011-1/1/2012</v>
      </c>
      <c r="D2" s="308"/>
      <c r="E2" s="158"/>
    </row>
    <row r="3" spans="1:5" s="5" customFormat="1">
      <c r="A3" s="139" t="s">
        <v>359</v>
      </c>
      <c r="B3" s="140"/>
      <c r="C3" s="141"/>
      <c r="D3" s="141"/>
      <c r="E3" s="158"/>
    </row>
    <row r="4" spans="1:5" s="5" customFormat="1">
      <c r="A4" s="142" t="s">
        <v>159</v>
      </c>
      <c r="B4" s="140"/>
      <c r="C4" s="141"/>
      <c r="D4" s="141"/>
      <c r="E4" s="158"/>
    </row>
    <row r="5" spans="1:5" s="5" customFormat="1">
      <c r="A5" s="142"/>
      <c r="B5" s="140"/>
      <c r="C5" s="141"/>
      <c r="D5" s="141"/>
      <c r="E5" s="158"/>
    </row>
    <row r="6" spans="1:5">
      <c r="A6" s="143" t="str">
        <f>'ფორმა N2'!A4</f>
        <v>ანგარიშვალდებული პირის დასახელება:</v>
      </c>
      <c r="B6" s="143"/>
      <c r="C6" s="142"/>
      <c r="D6" s="142"/>
      <c r="E6" s="159"/>
    </row>
    <row r="7" spans="1:5">
      <c r="A7" s="216" t="str">
        <f>'ფორმა N1'!D4</f>
        <v>საქართველოს ევროპელი დემკრატები</v>
      </c>
      <c r="B7" s="146"/>
      <c r="C7" s="147"/>
      <c r="D7" s="147"/>
      <c r="E7" s="159"/>
    </row>
    <row r="8" spans="1:5">
      <c r="A8" s="143"/>
      <c r="B8" s="143"/>
      <c r="C8" s="142"/>
      <c r="D8" s="142"/>
      <c r="E8" s="159"/>
    </row>
    <row r="9" spans="1:5" s="5" customFormat="1">
      <c r="A9" s="140"/>
      <c r="B9" s="140"/>
      <c r="C9" s="144"/>
      <c r="D9" s="144"/>
      <c r="E9" s="158"/>
    </row>
    <row r="10" spans="1:5" s="5" customFormat="1" ht="31.5">
      <c r="A10" s="156" t="s">
        <v>67</v>
      </c>
      <c r="B10" s="157" t="s">
        <v>11</v>
      </c>
      <c r="C10" s="145" t="s">
        <v>10</v>
      </c>
      <c r="D10" s="145" t="s">
        <v>9</v>
      </c>
      <c r="E10" s="158"/>
    </row>
    <row r="11" spans="1:5" s="6" customFormat="1">
      <c r="A11" s="153">
        <v>1</v>
      </c>
      <c r="B11" s="153" t="s">
        <v>60</v>
      </c>
      <c r="C11" s="283">
        <v>205215</v>
      </c>
      <c r="D11" s="283">
        <v>205215</v>
      </c>
      <c r="E11" s="160"/>
    </row>
    <row r="12" spans="1:5" s="8" customFormat="1" ht="18.75">
      <c r="A12" s="154">
        <v>1.1000000000000001</v>
      </c>
      <c r="B12" s="154" t="s">
        <v>61</v>
      </c>
      <c r="C12" s="284">
        <v>72360</v>
      </c>
      <c r="D12" s="284">
        <v>72360</v>
      </c>
      <c r="E12" s="161"/>
    </row>
    <row r="13" spans="1:5" s="9" customFormat="1">
      <c r="A13" s="155" t="s">
        <v>30</v>
      </c>
      <c r="B13" s="155" t="s">
        <v>62</v>
      </c>
      <c r="C13" s="296">
        <v>67265</v>
      </c>
      <c r="D13" s="296">
        <v>67265</v>
      </c>
      <c r="E13" s="162"/>
    </row>
    <row r="14" spans="1:5" s="3" customFormat="1">
      <c r="A14" s="155" t="s">
        <v>31</v>
      </c>
      <c r="B14" s="155" t="s">
        <v>0</v>
      </c>
      <c r="C14" s="296" t="s">
        <v>388</v>
      </c>
      <c r="D14" s="296" t="s">
        <v>388</v>
      </c>
      <c r="E14" s="163"/>
    </row>
    <row r="15" spans="1:5" s="6" customFormat="1">
      <c r="A15" s="154">
        <v>1.2</v>
      </c>
      <c r="B15" s="154" t="s">
        <v>63</v>
      </c>
      <c r="C15" s="286" t="s">
        <v>389</v>
      </c>
      <c r="D15" s="286" t="s">
        <v>389</v>
      </c>
      <c r="E15" s="160"/>
    </row>
    <row r="16" spans="1:5" s="3" customFormat="1">
      <c r="A16" s="155" t="s">
        <v>32</v>
      </c>
      <c r="B16" s="155" t="s">
        <v>1</v>
      </c>
      <c r="C16" s="284" t="s">
        <v>390</v>
      </c>
      <c r="D16" s="284" t="s">
        <v>390</v>
      </c>
      <c r="E16" s="163"/>
    </row>
    <row r="17" spans="1:6" s="3" customFormat="1">
      <c r="A17" s="167" t="s">
        <v>106</v>
      </c>
      <c r="B17" s="167" t="s">
        <v>64</v>
      </c>
      <c r="C17" s="296" t="s">
        <v>391</v>
      </c>
      <c r="D17" s="296" t="s">
        <v>391</v>
      </c>
      <c r="E17" s="163"/>
    </row>
    <row r="18" spans="1:6" s="3" customFormat="1">
      <c r="A18" s="167" t="s">
        <v>109</v>
      </c>
      <c r="B18" s="167" t="s">
        <v>65</v>
      </c>
      <c r="C18" s="296" t="s">
        <v>392</v>
      </c>
      <c r="D18" s="296" t="s">
        <v>392</v>
      </c>
      <c r="E18" s="163"/>
    </row>
    <row r="19" spans="1:6" s="3" customFormat="1">
      <c r="A19" s="155" t="s">
        <v>33</v>
      </c>
      <c r="B19" s="155" t="s">
        <v>2</v>
      </c>
      <c r="C19" s="284" t="s">
        <v>393</v>
      </c>
      <c r="D19" s="284" t="s">
        <v>393</v>
      </c>
      <c r="E19" s="164"/>
      <c r="F19" s="48"/>
    </row>
    <row r="20" spans="1:6" s="49" customFormat="1" ht="31.5">
      <c r="A20" s="167" t="s">
        <v>12</v>
      </c>
      <c r="B20" s="167" t="s">
        <v>279</v>
      </c>
      <c r="C20" s="289" t="s">
        <v>394</v>
      </c>
      <c r="D20" s="289" t="s">
        <v>394</v>
      </c>
      <c r="E20" s="165"/>
    </row>
    <row r="21" spans="1:6" s="49" customFormat="1">
      <c r="A21" s="167" t="s">
        <v>13</v>
      </c>
      <c r="B21" s="167" t="s">
        <v>14</v>
      </c>
      <c r="C21" s="288"/>
      <c r="D21" s="289"/>
      <c r="E21" s="165"/>
    </row>
    <row r="22" spans="1:6" s="49" customFormat="1" ht="31.5">
      <c r="A22" s="167" t="s">
        <v>333</v>
      </c>
      <c r="B22" s="167" t="s">
        <v>22</v>
      </c>
      <c r="C22" s="288"/>
      <c r="D22" s="289"/>
      <c r="E22" s="165"/>
    </row>
    <row r="23" spans="1:6" s="49" customFormat="1" ht="16.5" customHeight="1">
      <c r="A23" s="167" t="s">
        <v>334</v>
      </c>
      <c r="B23" s="167" t="s">
        <v>15</v>
      </c>
      <c r="C23" s="297" t="s">
        <v>395</v>
      </c>
      <c r="D23" s="289" t="s">
        <v>395</v>
      </c>
      <c r="E23" s="165"/>
    </row>
    <row r="24" spans="1:6" s="49" customFormat="1" ht="16.5" customHeight="1">
      <c r="A24" s="167" t="s">
        <v>335</v>
      </c>
      <c r="B24" s="167" t="s">
        <v>16</v>
      </c>
      <c r="C24" s="288"/>
      <c r="D24" s="289"/>
      <c r="E24" s="165"/>
    </row>
    <row r="25" spans="1:6" s="49" customFormat="1" ht="16.5" customHeight="1">
      <c r="A25" s="167" t="s">
        <v>336</v>
      </c>
      <c r="B25" s="167" t="s">
        <v>17</v>
      </c>
      <c r="C25" s="284" t="s">
        <v>396</v>
      </c>
      <c r="D25" s="284" t="s">
        <v>396</v>
      </c>
      <c r="E25" s="165"/>
    </row>
    <row r="26" spans="1:6" s="49" customFormat="1" ht="16.5" customHeight="1">
      <c r="A26" s="168" t="s">
        <v>337</v>
      </c>
      <c r="B26" s="168" t="s">
        <v>18</v>
      </c>
      <c r="C26" s="297" t="s">
        <v>397</v>
      </c>
      <c r="D26" s="297" t="s">
        <v>397</v>
      </c>
      <c r="E26" s="165"/>
    </row>
    <row r="27" spans="1:6" s="49" customFormat="1" ht="16.5" customHeight="1">
      <c r="A27" s="168" t="s">
        <v>338</v>
      </c>
      <c r="B27" s="168" t="s">
        <v>19</v>
      </c>
      <c r="C27" s="297" t="s">
        <v>398</v>
      </c>
      <c r="D27" s="297" t="s">
        <v>398</v>
      </c>
      <c r="E27" s="165"/>
    </row>
    <row r="28" spans="1:6" s="49" customFormat="1" ht="16.5" customHeight="1">
      <c r="A28" s="168" t="s">
        <v>339</v>
      </c>
      <c r="B28" s="168" t="s">
        <v>20</v>
      </c>
      <c r="C28" s="297" t="s">
        <v>399</v>
      </c>
      <c r="D28" s="297" t="s">
        <v>399</v>
      </c>
      <c r="E28" s="165"/>
    </row>
    <row r="29" spans="1:6" s="49" customFormat="1" ht="16.5" customHeight="1">
      <c r="A29" s="168" t="s">
        <v>340</v>
      </c>
      <c r="B29" s="168" t="s">
        <v>23</v>
      </c>
      <c r="C29" s="288"/>
      <c r="D29" s="289"/>
      <c r="E29" s="165"/>
    </row>
    <row r="30" spans="1:6" s="49" customFormat="1" ht="16.5" customHeight="1">
      <c r="A30" s="167" t="s">
        <v>341</v>
      </c>
      <c r="B30" s="167" t="s">
        <v>21</v>
      </c>
      <c r="C30" s="288"/>
      <c r="D30" s="289"/>
      <c r="E30" s="165"/>
    </row>
    <row r="31" spans="1:6" s="3" customFormat="1" ht="16.5" customHeight="1">
      <c r="A31" s="155" t="s">
        <v>34</v>
      </c>
      <c r="B31" s="155" t="s">
        <v>3</v>
      </c>
      <c r="C31" s="285" t="s">
        <v>400</v>
      </c>
      <c r="D31" s="287" t="s">
        <v>400</v>
      </c>
      <c r="E31" s="164"/>
    </row>
    <row r="32" spans="1:6" s="3" customFormat="1" ht="16.5" customHeight="1">
      <c r="A32" s="155" t="s">
        <v>35</v>
      </c>
      <c r="B32" s="155" t="s">
        <v>4</v>
      </c>
      <c r="C32" s="285"/>
      <c r="D32" s="287"/>
      <c r="E32" s="163"/>
    </row>
    <row r="33" spans="1:6" s="3" customFormat="1" ht="16.5" customHeight="1">
      <c r="A33" s="155" t="s">
        <v>36</v>
      </c>
      <c r="B33" s="155" t="s">
        <v>5</v>
      </c>
      <c r="C33" s="285"/>
      <c r="D33" s="287"/>
      <c r="E33" s="163"/>
    </row>
    <row r="34" spans="1:6" s="3" customFormat="1" ht="31.5">
      <c r="A34" s="155" t="s">
        <v>37</v>
      </c>
      <c r="B34" s="155" t="s">
        <v>66</v>
      </c>
      <c r="C34" s="284">
        <f>SUM(C35:C37)</f>
        <v>0</v>
      </c>
      <c r="D34" s="284">
        <f>SUM(D35:D37)</f>
        <v>0</v>
      </c>
      <c r="E34" s="163"/>
    </row>
    <row r="35" spans="1:6" s="3" customFormat="1" ht="16.5" customHeight="1">
      <c r="A35" s="167" t="s">
        <v>342</v>
      </c>
      <c r="B35" s="167" t="s">
        <v>59</v>
      </c>
      <c r="C35" s="285"/>
      <c r="D35" s="287"/>
      <c r="E35" s="163"/>
    </row>
    <row r="36" spans="1:6" s="3" customFormat="1" ht="16.5" customHeight="1">
      <c r="A36" s="167" t="s">
        <v>343</v>
      </c>
      <c r="B36" s="167" t="s">
        <v>58</v>
      </c>
      <c r="C36" s="285"/>
      <c r="D36" s="287"/>
      <c r="E36" s="163"/>
    </row>
    <row r="37" spans="1:6" s="3" customFormat="1" ht="31.5">
      <c r="A37" s="167" t="s">
        <v>344</v>
      </c>
      <c r="B37" s="167" t="s">
        <v>57</v>
      </c>
      <c r="C37" s="285"/>
      <c r="D37" s="287"/>
      <c r="E37" s="163"/>
    </row>
    <row r="38" spans="1:6" s="3" customFormat="1" ht="16.5" customHeight="1">
      <c r="A38" s="155" t="s">
        <v>38</v>
      </c>
      <c r="B38" s="155" t="s">
        <v>50</v>
      </c>
      <c r="C38" s="285" t="s">
        <v>401</v>
      </c>
      <c r="D38" s="287" t="s">
        <v>401</v>
      </c>
      <c r="E38" s="163"/>
    </row>
    <row r="39" spans="1:6" s="3" customFormat="1" ht="16.5" customHeight="1">
      <c r="A39" s="155" t="s">
        <v>39</v>
      </c>
      <c r="B39" s="155" t="s">
        <v>51</v>
      </c>
      <c r="C39" s="285"/>
      <c r="D39" s="287"/>
      <c r="E39" s="163"/>
    </row>
    <row r="40" spans="1:6" s="3" customFormat="1" ht="31.5">
      <c r="A40" s="155" t="s">
        <v>40</v>
      </c>
      <c r="B40" s="155" t="s">
        <v>28</v>
      </c>
      <c r="C40" s="285" t="s">
        <v>402</v>
      </c>
      <c r="D40" s="287" t="s">
        <v>402</v>
      </c>
      <c r="E40" s="163"/>
    </row>
    <row r="41" spans="1:6" s="3" customFormat="1" ht="16.5" customHeight="1">
      <c r="A41" s="155" t="s">
        <v>41</v>
      </c>
      <c r="B41" s="155" t="s">
        <v>24</v>
      </c>
      <c r="C41" s="285"/>
      <c r="D41" s="287"/>
      <c r="E41" s="163"/>
    </row>
    <row r="42" spans="1:6" s="3" customFormat="1" ht="16.5" customHeight="1">
      <c r="A42" s="155" t="s">
        <v>42</v>
      </c>
      <c r="B42" s="155" t="s">
        <v>25</v>
      </c>
      <c r="C42" s="285"/>
      <c r="D42" s="287"/>
      <c r="E42" s="163"/>
    </row>
    <row r="43" spans="1:6" s="3" customFormat="1" ht="16.5" customHeight="1">
      <c r="A43" s="155" t="s">
        <v>43</v>
      </c>
      <c r="B43" s="155" t="s">
        <v>26</v>
      </c>
      <c r="C43" s="285"/>
      <c r="D43" s="287"/>
      <c r="E43" s="163"/>
    </row>
    <row r="44" spans="1:6" s="3" customFormat="1" ht="16.5" customHeight="1">
      <c r="A44" s="155" t="s">
        <v>44</v>
      </c>
      <c r="B44" s="155" t="s">
        <v>349</v>
      </c>
      <c r="C44" s="285" t="s">
        <v>403</v>
      </c>
      <c r="D44" s="287" t="s">
        <v>403</v>
      </c>
      <c r="E44" s="163"/>
    </row>
    <row r="45" spans="1:6" s="3" customFormat="1" ht="31.5">
      <c r="A45" s="155" t="s">
        <v>45</v>
      </c>
      <c r="B45" s="155" t="s">
        <v>29</v>
      </c>
      <c r="C45" s="285" t="s">
        <v>404</v>
      </c>
      <c r="D45" s="287" t="s">
        <v>404</v>
      </c>
      <c r="E45" s="163"/>
    </row>
    <row r="46" spans="1:6" s="3" customFormat="1" ht="16.5" customHeight="1">
      <c r="A46" s="155" t="s">
        <v>46</v>
      </c>
      <c r="B46" s="155" t="s">
        <v>6</v>
      </c>
      <c r="C46" s="285"/>
      <c r="D46" s="287"/>
      <c r="E46" s="164"/>
      <c r="F46" s="48"/>
    </row>
    <row r="47" spans="1:6" s="3" customFormat="1" ht="31.5">
      <c r="A47" s="154">
        <v>1.3</v>
      </c>
      <c r="B47" s="154" t="s">
        <v>352</v>
      </c>
      <c r="C47" s="286" t="s">
        <v>405</v>
      </c>
      <c r="D47" s="286" t="s">
        <v>405</v>
      </c>
      <c r="E47" s="164"/>
      <c r="F47" s="48"/>
    </row>
    <row r="48" spans="1:6" s="3" customFormat="1" ht="31.5">
      <c r="A48" s="155" t="s">
        <v>52</v>
      </c>
      <c r="B48" s="155" t="s">
        <v>49</v>
      </c>
      <c r="C48" s="285"/>
      <c r="D48" s="287"/>
      <c r="E48" s="164"/>
      <c r="F48" s="48"/>
    </row>
    <row r="49" spans="1:6" s="3" customFormat="1" ht="16.5" customHeight="1">
      <c r="A49" s="155" t="s">
        <v>53</v>
      </c>
      <c r="B49" s="155" t="s">
        <v>48</v>
      </c>
      <c r="C49" s="285"/>
      <c r="D49" s="287"/>
      <c r="E49" s="164"/>
      <c r="F49" s="48"/>
    </row>
    <row r="50" spans="1:6" s="3" customFormat="1" ht="16.5" customHeight="1">
      <c r="A50" s="155" t="s">
        <v>351</v>
      </c>
      <c r="B50" s="155" t="s">
        <v>350</v>
      </c>
      <c r="C50" s="285" t="s">
        <v>405</v>
      </c>
      <c r="D50" s="287" t="s">
        <v>405</v>
      </c>
      <c r="E50" s="164"/>
      <c r="F50" s="48"/>
    </row>
    <row r="51" spans="1:6" s="3" customFormat="1" ht="31.5">
      <c r="A51" s="154">
        <v>1.4</v>
      </c>
      <c r="B51" s="154" t="s">
        <v>47</v>
      </c>
      <c r="C51" s="285"/>
      <c r="D51" s="287"/>
      <c r="E51" s="164"/>
      <c r="F51" s="48"/>
    </row>
    <row r="52" spans="1:6" s="49" customFormat="1">
      <c r="A52" s="154">
        <v>1.5</v>
      </c>
      <c r="B52" s="154" t="s">
        <v>7</v>
      </c>
      <c r="C52" s="288"/>
      <c r="D52" s="289"/>
      <c r="E52" s="165"/>
    </row>
    <row r="53" spans="1:6" s="49" customFormat="1">
      <c r="A53" s="154">
        <v>1.6</v>
      </c>
      <c r="B53" s="51" t="s">
        <v>8</v>
      </c>
      <c r="C53" s="290" t="s">
        <v>406</v>
      </c>
      <c r="D53" s="290" t="s">
        <v>406</v>
      </c>
      <c r="E53" s="165"/>
    </row>
    <row r="54" spans="1:6" s="49" customFormat="1">
      <c r="A54" s="155" t="s">
        <v>353</v>
      </c>
      <c r="B54" s="52" t="s">
        <v>54</v>
      </c>
      <c r="C54" s="288"/>
      <c r="D54" s="289"/>
      <c r="E54" s="165"/>
    </row>
    <row r="55" spans="1:6" s="49" customFormat="1" ht="31.5">
      <c r="A55" s="155" t="s">
        <v>354</v>
      </c>
      <c r="B55" s="52" t="s">
        <v>56</v>
      </c>
      <c r="C55" s="288"/>
      <c r="D55" s="289"/>
      <c r="E55" s="165"/>
    </row>
    <row r="56" spans="1:6" s="49" customFormat="1">
      <c r="A56" s="155" t="s">
        <v>355</v>
      </c>
      <c r="B56" s="52" t="s">
        <v>55</v>
      </c>
      <c r="C56" s="289"/>
      <c r="D56" s="289"/>
      <c r="E56" s="165"/>
    </row>
    <row r="57" spans="1:6" s="49" customFormat="1">
      <c r="A57" s="155" t="s">
        <v>356</v>
      </c>
      <c r="B57" s="52" t="s">
        <v>27</v>
      </c>
      <c r="C57" s="288" t="s">
        <v>406</v>
      </c>
      <c r="D57" s="289" t="s">
        <v>406</v>
      </c>
      <c r="E57" s="165"/>
    </row>
    <row r="58" spans="1:6">
      <c r="A58" s="153">
        <v>2</v>
      </c>
      <c r="B58" s="153" t="s">
        <v>306</v>
      </c>
      <c r="C58" s="291"/>
      <c r="D58" s="290">
        <f>SUM(D59:D65)</f>
        <v>0</v>
      </c>
      <c r="E58" s="166"/>
    </row>
    <row r="59" spans="1:6">
      <c r="A59" s="169">
        <v>2.1</v>
      </c>
      <c r="B59" s="170" t="s">
        <v>113</v>
      </c>
      <c r="C59" s="292"/>
      <c r="D59" s="293"/>
      <c r="E59" s="166"/>
    </row>
    <row r="60" spans="1:6">
      <c r="A60" s="169">
        <v>2.2000000000000002</v>
      </c>
      <c r="B60" s="170" t="s">
        <v>115</v>
      </c>
      <c r="C60" s="292"/>
      <c r="D60" s="293"/>
      <c r="E60" s="166"/>
    </row>
    <row r="61" spans="1:6">
      <c r="A61" s="169">
        <v>2.2999999999999998</v>
      </c>
      <c r="B61" s="170" t="s">
        <v>118</v>
      </c>
      <c r="C61" s="292"/>
      <c r="D61" s="293"/>
      <c r="E61" s="166"/>
    </row>
    <row r="62" spans="1:6">
      <c r="A62" s="169">
        <v>2.4</v>
      </c>
      <c r="B62" s="170" t="s">
        <v>117</v>
      </c>
      <c r="C62" s="292"/>
      <c r="D62" s="293"/>
      <c r="E62" s="166"/>
    </row>
    <row r="63" spans="1:6">
      <c r="A63" s="169">
        <v>2.5</v>
      </c>
      <c r="B63" s="170" t="s">
        <v>307</v>
      </c>
      <c r="C63" s="292"/>
      <c r="D63" s="293"/>
      <c r="E63" s="166"/>
    </row>
    <row r="64" spans="1:6">
      <c r="A64" s="169">
        <v>2.6</v>
      </c>
      <c r="B64" s="170" t="s">
        <v>114</v>
      </c>
      <c r="C64" s="292"/>
      <c r="D64" s="293"/>
      <c r="E64" s="166"/>
    </row>
    <row r="65" spans="1:9">
      <c r="A65" s="169">
        <v>2.7</v>
      </c>
      <c r="B65" s="170" t="s">
        <v>116</v>
      </c>
      <c r="C65" s="294"/>
      <c r="D65" s="293"/>
      <c r="E65" s="166"/>
    </row>
    <row r="66" spans="1:9">
      <c r="A66" s="153">
        <v>3</v>
      </c>
      <c r="B66" s="153" t="s">
        <v>290</v>
      </c>
      <c r="C66" s="290">
        <f>SUM(C67:C68)</f>
        <v>0</v>
      </c>
      <c r="D66" s="290">
        <f>SUM(D67:D68)</f>
        <v>0</v>
      </c>
      <c r="E66" s="166"/>
    </row>
    <row r="67" spans="1:9">
      <c r="A67" s="169">
        <v>3.1</v>
      </c>
      <c r="B67" s="170" t="s">
        <v>291</v>
      </c>
      <c r="C67" s="295"/>
      <c r="D67" s="293"/>
      <c r="E67" s="166"/>
    </row>
    <row r="68" spans="1:9">
      <c r="A68" s="169">
        <v>3.2</v>
      </c>
      <c r="B68" s="170" t="s">
        <v>292</v>
      </c>
      <c r="C68" s="295"/>
      <c r="D68" s="293"/>
      <c r="E68" s="166"/>
    </row>
    <row r="69" spans="1:9">
      <c r="A69" s="153">
        <v>4</v>
      </c>
      <c r="B69" s="153" t="s">
        <v>287</v>
      </c>
      <c r="C69" s="290">
        <f>SUM(C70:C71)</f>
        <v>0</v>
      </c>
      <c r="D69" s="290">
        <f>SUM(D70:D71)</f>
        <v>0</v>
      </c>
      <c r="E69" s="166"/>
    </row>
    <row r="70" spans="1:9">
      <c r="A70" s="169">
        <v>4.0999999999999996</v>
      </c>
      <c r="B70" s="169" t="s">
        <v>288</v>
      </c>
      <c r="C70" s="295"/>
      <c r="D70" s="295"/>
      <c r="E70" s="166"/>
    </row>
    <row r="71" spans="1:9">
      <c r="A71" s="169">
        <v>4.2</v>
      </c>
      <c r="B71" s="169" t="s">
        <v>289</v>
      </c>
      <c r="C71" s="295"/>
      <c r="D71" s="295"/>
      <c r="E71" s="166"/>
    </row>
    <row r="72" spans="1:9">
      <c r="A72" s="171" t="s">
        <v>127</v>
      </c>
      <c r="B72" s="172"/>
      <c r="C72" s="290">
        <f>SUM(C69,C66,C11)</f>
        <v>205215</v>
      </c>
      <c r="D72" s="290">
        <f>SUM(D69,D66,D58,D11)</f>
        <v>205215</v>
      </c>
      <c r="E72" s="166"/>
    </row>
    <row r="73" spans="1:9">
      <c r="B73" s="50"/>
    </row>
    <row r="74" spans="1:9">
      <c r="E74" s="4"/>
    </row>
    <row r="75" spans="1:9">
      <c r="B75" s="50"/>
    </row>
    <row r="76" spans="1:9" s="25" customFormat="1" ht="12.75"/>
    <row r="77" spans="1:9">
      <c r="A77" s="129" t="s">
        <v>121</v>
      </c>
      <c r="E77" s="4"/>
    </row>
    <row r="78" spans="1:9">
      <c r="E78"/>
      <c r="F78"/>
      <c r="G78"/>
      <c r="H78"/>
      <c r="I78"/>
    </row>
    <row r="79" spans="1:9">
      <c r="D79" s="11"/>
      <c r="E79"/>
      <c r="F79"/>
      <c r="G79"/>
      <c r="H79"/>
      <c r="I79"/>
    </row>
    <row r="80" spans="1:9">
      <c r="A80"/>
      <c r="B80" s="129" t="s">
        <v>311</v>
      </c>
      <c r="D80" s="11"/>
      <c r="E80"/>
      <c r="F80"/>
      <c r="G80"/>
      <c r="H80"/>
      <c r="I80"/>
    </row>
    <row r="81" spans="1:9">
      <c r="A81"/>
      <c r="B81" s="2" t="s">
        <v>310</v>
      </c>
      <c r="D81" s="11"/>
      <c r="E81"/>
      <c r="F81"/>
      <c r="G81"/>
      <c r="H81"/>
      <c r="I81"/>
    </row>
    <row r="82" spans="1:9" customFormat="1" ht="12.75">
      <c r="B82" s="122" t="s">
        <v>156</v>
      </c>
    </row>
    <row r="83" spans="1:9" s="25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D70" sqref="D70"/>
    </sheetView>
  </sheetViews>
  <sheetFormatPr defaultColWidth="9.140625" defaultRowHeight="15.75"/>
  <cols>
    <col min="1" max="1" width="14.28515625" style="22" bestFit="1" customWidth="1"/>
    <col min="2" max="2" width="71.7109375" style="22" customWidth="1"/>
    <col min="3" max="4" width="13.28515625" style="22" customWidth="1"/>
    <col min="5" max="5" width="0.7109375" style="22" customWidth="1"/>
    <col min="6" max="16384" width="9.140625" style="22"/>
  </cols>
  <sheetData>
    <row r="1" spans="1:5">
      <c r="A1" s="139" t="s">
        <v>360</v>
      </c>
      <c r="B1" s="218"/>
      <c r="C1" s="309" t="s">
        <v>124</v>
      </c>
      <c r="D1" s="309"/>
      <c r="E1" s="259"/>
    </row>
    <row r="2" spans="1:5">
      <c r="A2" s="142" t="s">
        <v>159</v>
      </c>
      <c r="B2" s="218"/>
      <c r="C2" s="307" t="str">
        <f>'ფორმა N1'!J1</f>
        <v>1/1/2011-1/1/2012</v>
      </c>
      <c r="D2" s="308"/>
      <c r="E2" s="259"/>
    </row>
    <row r="3" spans="1:5">
      <c r="A3" s="142"/>
      <c r="B3" s="218"/>
      <c r="C3" s="141"/>
      <c r="D3" s="141"/>
      <c r="E3" s="259"/>
    </row>
    <row r="4" spans="1:5" s="2" customFormat="1">
      <c r="A4" s="143" t="str">
        <f>'ფორმა N2'!A4</f>
        <v>ანგარიშვალდებული პირის დასახელება:</v>
      </c>
      <c r="B4" s="143"/>
      <c r="C4" s="142"/>
      <c r="D4" s="142"/>
      <c r="E4" s="205"/>
    </row>
    <row r="5" spans="1:5" s="2" customFormat="1">
      <c r="A5" s="224" t="str">
        <f>'ფორმა N1'!D4</f>
        <v>საქართველოს ევროპელი დემკრატები</v>
      </c>
      <c r="B5" s="208"/>
      <c r="C5" s="66"/>
      <c r="D5" s="66"/>
      <c r="E5" s="205"/>
    </row>
    <row r="6" spans="1:5" s="2" customFormat="1">
      <c r="A6" s="143"/>
      <c r="B6" s="143"/>
      <c r="C6" s="142"/>
      <c r="D6" s="142"/>
      <c r="E6" s="205"/>
    </row>
    <row r="7" spans="1:5" s="5" customFormat="1">
      <c r="A7" s="173"/>
      <c r="B7" s="173"/>
      <c r="C7" s="144"/>
      <c r="D7" s="144"/>
      <c r="E7" s="260"/>
    </row>
    <row r="8" spans="1:5" s="5" customFormat="1" ht="31.5">
      <c r="A8" s="200" t="s">
        <v>67</v>
      </c>
      <c r="B8" s="145" t="s">
        <v>11</v>
      </c>
      <c r="C8" s="145" t="s">
        <v>10</v>
      </c>
      <c r="D8" s="145" t="s">
        <v>9</v>
      </c>
      <c r="E8" s="260"/>
    </row>
    <row r="9" spans="1:5" s="8" customFormat="1" ht="18.75">
      <c r="A9" s="12">
        <v>1</v>
      </c>
      <c r="B9" s="12" t="s">
        <v>60</v>
      </c>
      <c r="C9" s="148">
        <f>SUM(C10,C13,C45,C49,C50,C51)</f>
        <v>0</v>
      </c>
      <c r="D9" s="148">
        <f>SUM(D10,D13,D45,D49,D50,D51)</f>
        <v>0</v>
      </c>
      <c r="E9" s="261"/>
    </row>
    <row r="10" spans="1:5" s="8" customFormat="1" ht="18.75">
      <c r="A10" s="13">
        <v>1.1000000000000001</v>
      </c>
      <c r="B10" s="13" t="s">
        <v>61</v>
      </c>
      <c r="C10" s="150">
        <f>SUM(C11:C12)</f>
        <v>0</v>
      </c>
      <c r="D10" s="150">
        <f>SUM(D11:D12)</f>
        <v>0</v>
      </c>
      <c r="E10" s="261"/>
    </row>
    <row r="11" spans="1:5" s="8" customFormat="1" ht="16.5" customHeight="1">
      <c r="A11" s="15" t="s">
        <v>30</v>
      </c>
      <c r="B11" s="15" t="s">
        <v>62</v>
      </c>
      <c r="C11" s="37"/>
      <c r="D11" s="38"/>
      <c r="E11" s="261"/>
    </row>
    <row r="12" spans="1:5" ht="16.5" customHeight="1">
      <c r="A12" s="15" t="s">
        <v>31</v>
      </c>
      <c r="B12" s="15" t="s">
        <v>0</v>
      </c>
      <c r="C12" s="37"/>
      <c r="D12" s="38"/>
      <c r="E12" s="259"/>
    </row>
    <row r="13" spans="1:5">
      <c r="A13" s="13">
        <v>1.2</v>
      </c>
      <c r="B13" s="13" t="s">
        <v>63</v>
      </c>
      <c r="C13" s="150">
        <f>SUM(C14,C17,C29:C32,C36:C44)</f>
        <v>0</v>
      </c>
      <c r="D13" s="150">
        <f>SUM(D14,D17,D29:D32,D36:D44)</f>
        <v>0</v>
      </c>
      <c r="E13" s="259"/>
    </row>
    <row r="14" spans="1:5">
      <c r="A14" s="15" t="s">
        <v>32</v>
      </c>
      <c r="B14" s="15" t="s">
        <v>1</v>
      </c>
      <c r="C14" s="149">
        <f>SUM(C15:C16)</f>
        <v>0</v>
      </c>
      <c r="D14" s="149">
        <f>SUM(D15:D16)</f>
        <v>0</v>
      </c>
      <c r="E14" s="259"/>
    </row>
    <row r="15" spans="1:5">
      <c r="A15" s="16" t="s">
        <v>106</v>
      </c>
      <c r="B15" s="16" t="s">
        <v>64</v>
      </c>
      <c r="C15" s="39"/>
      <c r="D15" s="40"/>
      <c r="E15" s="259"/>
    </row>
    <row r="16" spans="1:5">
      <c r="A16" s="16" t="s">
        <v>109</v>
      </c>
      <c r="B16" s="16" t="s">
        <v>65</v>
      </c>
      <c r="C16" s="39"/>
      <c r="D16" s="40"/>
      <c r="E16" s="259"/>
    </row>
    <row r="17" spans="1:5">
      <c r="A17" s="15" t="s">
        <v>33</v>
      </c>
      <c r="B17" s="15" t="s">
        <v>2</v>
      </c>
      <c r="C17" s="149">
        <f>SUM(C18:C23,C28)</f>
        <v>0</v>
      </c>
      <c r="D17" s="149">
        <f>SUM(D18:D23,D28)</f>
        <v>0</v>
      </c>
      <c r="E17" s="259"/>
    </row>
    <row r="18" spans="1:5" ht="31.5">
      <c r="A18" s="16" t="s">
        <v>12</v>
      </c>
      <c r="B18" s="16" t="s">
        <v>279</v>
      </c>
      <c r="C18" s="41"/>
      <c r="D18" s="42"/>
      <c r="E18" s="259"/>
    </row>
    <row r="19" spans="1:5">
      <c r="A19" s="16" t="s">
        <v>13</v>
      </c>
      <c r="B19" s="16" t="s">
        <v>14</v>
      </c>
      <c r="C19" s="41"/>
      <c r="D19" s="43"/>
      <c r="E19" s="259"/>
    </row>
    <row r="20" spans="1:5" ht="31.5">
      <c r="A20" s="16" t="s">
        <v>333</v>
      </c>
      <c r="B20" s="16" t="s">
        <v>22</v>
      </c>
      <c r="C20" s="41"/>
      <c r="D20" s="44"/>
      <c r="E20" s="259"/>
    </row>
    <row r="21" spans="1:5">
      <c r="A21" s="16" t="s">
        <v>334</v>
      </c>
      <c r="B21" s="16" t="s">
        <v>15</v>
      </c>
      <c r="C21" s="41"/>
      <c r="D21" s="44"/>
      <c r="E21" s="259"/>
    </row>
    <row r="22" spans="1:5">
      <c r="A22" s="16" t="s">
        <v>335</v>
      </c>
      <c r="B22" s="16" t="s">
        <v>16</v>
      </c>
      <c r="C22" s="41"/>
      <c r="D22" s="44"/>
      <c r="E22" s="259"/>
    </row>
    <row r="23" spans="1:5">
      <c r="A23" s="16" t="s">
        <v>336</v>
      </c>
      <c r="B23" s="16" t="s">
        <v>17</v>
      </c>
      <c r="C23" s="221">
        <f>SUM(C24:C27)</f>
        <v>0</v>
      </c>
      <c r="D23" s="221">
        <f>SUM(D24:D27)</f>
        <v>0</v>
      </c>
      <c r="E23" s="259"/>
    </row>
    <row r="24" spans="1:5" ht="16.5" customHeight="1">
      <c r="A24" s="18" t="s">
        <v>337</v>
      </c>
      <c r="B24" s="18" t="s">
        <v>18</v>
      </c>
      <c r="C24" s="41"/>
      <c r="D24" s="44"/>
      <c r="E24" s="259"/>
    </row>
    <row r="25" spans="1:5" ht="16.5" customHeight="1">
      <c r="A25" s="18" t="s">
        <v>338</v>
      </c>
      <c r="B25" s="18" t="s">
        <v>19</v>
      </c>
      <c r="C25" s="41"/>
      <c r="D25" s="44"/>
      <c r="E25" s="259"/>
    </row>
    <row r="26" spans="1:5" ht="16.5" customHeight="1">
      <c r="A26" s="18" t="s">
        <v>339</v>
      </c>
      <c r="B26" s="18" t="s">
        <v>20</v>
      </c>
      <c r="C26" s="41"/>
      <c r="D26" s="44"/>
      <c r="E26" s="259"/>
    </row>
    <row r="27" spans="1:5" ht="16.5" customHeight="1">
      <c r="A27" s="18" t="s">
        <v>340</v>
      </c>
      <c r="B27" s="18" t="s">
        <v>23</v>
      </c>
      <c r="C27" s="41"/>
      <c r="D27" s="45"/>
      <c r="E27" s="259"/>
    </row>
    <row r="28" spans="1:5">
      <c r="A28" s="16" t="s">
        <v>341</v>
      </c>
      <c r="B28" s="16" t="s">
        <v>21</v>
      </c>
      <c r="C28" s="41"/>
      <c r="D28" s="45"/>
      <c r="E28" s="259"/>
    </row>
    <row r="29" spans="1:5">
      <c r="A29" s="15" t="s">
        <v>34</v>
      </c>
      <c r="B29" s="15" t="s">
        <v>3</v>
      </c>
      <c r="C29" s="37"/>
      <c r="D29" s="38"/>
      <c r="E29" s="259"/>
    </row>
    <row r="30" spans="1:5">
      <c r="A30" s="15" t="s">
        <v>35</v>
      </c>
      <c r="B30" s="15" t="s">
        <v>4</v>
      </c>
      <c r="C30" s="37"/>
      <c r="D30" s="38"/>
      <c r="E30" s="259"/>
    </row>
    <row r="31" spans="1:5">
      <c r="A31" s="15" t="s">
        <v>36</v>
      </c>
      <c r="B31" s="15" t="s">
        <v>5</v>
      </c>
      <c r="C31" s="37"/>
      <c r="D31" s="38"/>
      <c r="E31" s="259"/>
    </row>
    <row r="32" spans="1:5" ht="31.5">
      <c r="A32" s="15" t="s">
        <v>37</v>
      </c>
      <c r="B32" s="15" t="s">
        <v>66</v>
      </c>
      <c r="C32" s="149">
        <f>SUM(C33:C35)</f>
        <v>0</v>
      </c>
      <c r="D32" s="149">
        <f>SUM(D33:D35)</f>
        <v>0</v>
      </c>
      <c r="E32" s="259"/>
    </row>
    <row r="33" spans="1:5">
      <c r="A33" s="16" t="s">
        <v>342</v>
      </c>
      <c r="B33" s="16" t="s">
        <v>59</v>
      </c>
      <c r="C33" s="37"/>
      <c r="D33" s="38"/>
      <c r="E33" s="259"/>
    </row>
    <row r="34" spans="1:5">
      <c r="A34" s="16" t="s">
        <v>343</v>
      </c>
      <c r="B34" s="16" t="s">
        <v>58</v>
      </c>
      <c r="C34" s="37"/>
      <c r="D34" s="38"/>
      <c r="E34" s="259"/>
    </row>
    <row r="35" spans="1:5" ht="31.5">
      <c r="A35" s="16" t="s">
        <v>344</v>
      </c>
      <c r="B35" s="16" t="s">
        <v>57</v>
      </c>
      <c r="C35" s="37"/>
      <c r="D35" s="38"/>
      <c r="E35" s="259"/>
    </row>
    <row r="36" spans="1:5">
      <c r="A36" s="15" t="s">
        <v>38</v>
      </c>
      <c r="B36" s="15" t="s">
        <v>50</v>
      </c>
      <c r="C36" s="37"/>
      <c r="D36" s="38"/>
      <c r="E36" s="259"/>
    </row>
    <row r="37" spans="1:5">
      <c r="A37" s="15" t="s">
        <v>39</v>
      </c>
      <c r="B37" s="15" t="s">
        <v>51</v>
      </c>
      <c r="C37" s="37"/>
      <c r="D37" s="38"/>
      <c r="E37" s="259"/>
    </row>
    <row r="38" spans="1:5" ht="31.5">
      <c r="A38" s="15" t="s">
        <v>40</v>
      </c>
      <c r="B38" s="15" t="s">
        <v>28</v>
      </c>
      <c r="C38" s="37"/>
      <c r="D38" s="38"/>
      <c r="E38" s="259"/>
    </row>
    <row r="39" spans="1:5">
      <c r="A39" s="15" t="s">
        <v>41</v>
      </c>
      <c r="B39" s="15" t="s">
        <v>24</v>
      </c>
      <c r="C39" s="37"/>
      <c r="D39" s="38"/>
      <c r="E39" s="259"/>
    </row>
    <row r="40" spans="1:5">
      <c r="A40" s="15" t="s">
        <v>42</v>
      </c>
      <c r="B40" s="15" t="s">
        <v>25</v>
      </c>
      <c r="C40" s="37"/>
      <c r="D40" s="38"/>
      <c r="E40" s="259"/>
    </row>
    <row r="41" spans="1:5">
      <c r="A41" s="15" t="s">
        <v>43</v>
      </c>
      <c r="B41" s="15" t="s">
        <v>26</v>
      </c>
      <c r="C41" s="37"/>
      <c r="D41" s="38"/>
      <c r="E41" s="259"/>
    </row>
    <row r="42" spans="1:5">
      <c r="A42" s="15" t="s">
        <v>44</v>
      </c>
      <c r="B42" s="15" t="s">
        <v>349</v>
      </c>
      <c r="C42" s="37"/>
      <c r="D42" s="38"/>
      <c r="E42" s="259"/>
    </row>
    <row r="43" spans="1:5" ht="16.5" customHeight="1">
      <c r="A43" s="15" t="s">
        <v>45</v>
      </c>
      <c r="B43" s="15" t="s">
        <v>29</v>
      </c>
      <c r="C43" s="37"/>
      <c r="D43" s="38"/>
      <c r="E43" s="259"/>
    </row>
    <row r="44" spans="1:5">
      <c r="A44" s="15" t="s">
        <v>46</v>
      </c>
      <c r="B44" s="15" t="s">
        <v>6</v>
      </c>
      <c r="C44" s="37"/>
      <c r="D44" s="38"/>
      <c r="E44" s="259"/>
    </row>
    <row r="45" spans="1:5" ht="31.5">
      <c r="A45" s="13">
        <v>1.3</v>
      </c>
      <c r="B45" s="154" t="s">
        <v>352</v>
      </c>
      <c r="C45" s="150">
        <f>SUM(C46:C48)</f>
        <v>0</v>
      </c>
      <c r="D45" s="150">
        <f>SUM(D46:D48)</f>
        <v>0</v>
      </c>
      <c r="E45" s="259"/>
    </row>
    <row r="46" spans="1:5" ht="31.5">
      <c r="A46" s="15" t="s">
        <v>52</v>
      </c>
      <c r="B46" s="15" t="s">
        <v>49</v>
      </c>
      <c r="C46" s="37"/>
      <c r="D46" s="38"/>
      <c r="E46" s="259"/>
    </row>
    <row r="47" spans="1:5">
      <c r="A47" s="15" t="s">
        <v>53</v>
      </c>
      <c r="B47" s="15" t="s">
        <v>48</v>
      </c>
      <c r="C47" s="37"/>
      <c r="D47" s="38"/>
      <c r="E47" s="259"/>
    </row>
    <row r="48" spans="1:5">
      <c r="A48" s="15" t="s">
        <v>351</v>
      </c>
      <c r="B48" s="15" t="s">
        <v>350</v>
      </c>
      <c r="C48" s="37"/>
      <c r="D48" s="38"/>
      <c r="E48" s="259"/>
    </row>
    <row r="49" spans="1:5" ht="31.5">
      <c r="A49" s="13">
        <v>1.4</v>
      </c>
      <c r="B49" s="13" t="s">
        <v>47</v>
      </c>
      <c r="C49" s="37"/>
      <c r="D49" s="38"/>
      <c r="E49" s="259"/>
    </row>
    <row r="50" spans="1:5">
      <c r="A50" s="13">
        <v>1.5</v>
      </c>
      <c r="B50" s="13" t="s">
        <v>7</v>
      </c>
      <c r="C50" s="41"/>
      <c r="D50" s="44"/>
      <c r="E50" s="259"/>
    </row>
    <row r="51" spans="1:5">
      <c r="A51" s="13">
        <v>1.6</v>
      </c>
      <c r="B51" s="51" t="s">
        <v>8</v>
      </c>
      <c r="C51" s="150">
        <f>SUM(C52:C55)</f>
        <v>0</v>
      </c>
      <c r="D51" s="150">
        <f>SUM(D52:D55)</f>
        <v>0</v>
      </c>
      <c r="E51" s="259"/>
    </row>
    <row r="52" spans="1:5">
      <c r="A52" s="15" t="s">
        <v>353</v>
      </c>
      <c r="B52" s="52" t="s">
        <v>54</v>
      </c>
      <c r="C52" s="41"/>
      <c r="D52" s="44"/>
      <c r="E52" s="259"/>
    </row>
    <row r="53" spans="1:5" ht="31.5">
      <c r="A53" s="15" t="s">
        <v>354</v>
      </c>
      <c r="B53" s="52" t="s">
        <v>56</v>
      </c>
      <c r="C53" s="41"/>
      <c r="D53" s="44"/>
      <c r="E53" s="259"/>
    </row>
    <row r="54" spans="1:5">
      <c r="A54" s="15" t="s">
        <v>355</v>
      </c>
      <c r="B54" s="52" t="s">
        <v>55</v>
      </c>
      <c r="C54" s="44"/>
      <c r="D54" s="44"/>
      <c r="E54" s="259"/>
    </row>
    <row r="55" spans="1:5">
      <c r="A55" s="15" t="s">
        <v>356</v>
      </c>
      <c r="B55" s="52" t="s">
        <v>27</v>
      </c>
      <c r="C55" s="41"/>
      <c r="D55" s="44"/>
      <c r="E55" s="259"/>
    </row>
    <row r="56" spans="1:5">
      <c r="A56" s="12">
        <v>2</v>
      </c>
      <c r="B56" s="54" t="s">
        <v>120</v>
      </c>
      <c r="C56" s="149"/>
      <c r="D56" s="222">
        <f>SUM(D57:D62)</f>
        <v>0</v>
      </c>
      <c r="E56" s="259"/>
    </row>
    <row r="57" spans="1:5">
      <c r="A57" s="14">
        <v>2.1</v>
      </c>
      <c r="B57" s="55" t="s">
        <v>113</v>
      </c>
      <c r="C57" s="149"/>
      <c r="D57" s="46"/>
      <c r="E57" s="259"/>
    </row>
    <row r="58" spans="1:5">
      <c r="A58" s="14">
        <v>2.2000000000000002</v>
      </c>
      <c r="B58" s="55" t="s">
        <v>118</v>
      </c>
      <c r="C58" s="149"/>
      <c r="D58" s="47"/>
      <c r="E58" s="259"/>
    </row>
    <row r="59" spans="1:5">
      <c r="A59" s="14">
        <v>2.2999999999999998</v>
      </c>
      <c r="B59" s="55" t="s">
        <v>117</v>
      </c>
      <c r="C59" s="149"/>
      <c r="D59" s="47"/>
      <c r="E59" s="259"/>
    </row>
    <row r="60" spans="1:5">
      <c r="A60" s="14">
        <v>2.4</v>
      </c>
      <c r="B60" s="55" t="s">
        <v>119</v>
      </c>
      <c r="C60" s="149"/>
      <c r="D60" s="47"/>
      <c r="E60" s="259"/>
    </row>
    <row r="61" spans="1:5">
      <c r="A61" s="14">
        <v>2.5</v>
      </c>
      <c r="B61" s="55" t="s">
        <v>114</v>
      </c>
      <c r="C61" s="149"/>
      <c r="D61" s="47"/>
      <c r="E61" s="259"/>
    </row>
    <row r="62" spans="1:5">
      <c r="A62" s="14">
        <v>2.6</v>
      </c>
      <c r="B62" s="55" t="s">
        <v>116</v>
      </c>
      <c r="C62" s="149"/>
      <c r="D62" s="47"/>
      <c r="E62" s="259"/>
    </row>
    <row r="63" spans="1:5" s="2" customFormat="1">
      <c r="A63" s="12">
        <v>3</v>
      </c>
      <c r="B63" s="12" t="s">
        <v>290</v>
      </c>
      <c r="C63" s="151">
        <f>SUM(C64:C65)</f>
        <v>0</v>
      </c>
      <c r="D63" s="151">
        <f>SUM(D64:D65)</f>
        <v>0</v>
      </c>
      <c r="E63" s="199"/>
    </row>
    <row r="64" spans="1:5" s="2" customFormat="1">
      <c r="A64" s="14">
        <v>3.1</v>
      </c>
      <c r="B64" s="53" t="s">
        <v>291</v>
      </c>
      <c r="C64" s="7"/>
      <c r="D64" s="24"/>
      <c r="E64" s="199"/>
    </row>
    <row r="65" spans="1:9" s="2" customFormat="1">
      <c r="A65" s="14">
        <v>3.2</v>
      </c>
      <c r="B65" s="53" t="s">
        <v>292</v>
      </c>
      <c r="C65" s="7"/>
      <c r="D65" s="24"/>
      <c r="E65" s="199"/>
    </row>
    <row r="66" spans="1:9" s="2" customFormat="1">
      <c r="A66" s="12">
        <v>4</v>
      </c>
      <c r="B66" s="12" t="s">
        <v>287</v>
      </c>
      <c r="C66" s="151">
        <f>SUM(C67:C68)</f>
        <v>0</v>
      </c>
      <c r="D66" s="151">
        <f>SUM(D67:D68)</f>
        <v>0</v>
      </c>
      <c r="E66" s="199"/>
    </row>
    <row r="67" spans="1:9" s="2" customFormat="1">
      <c r="A67" s="14">
        <v>4.0999999999999996</v>
      </c>
      <c r="B67" s="14" t="s">
        <v>288</v>
      </c>
      <c r="C67" s="7"/>
      <c r="D67" s="7"/>
      <c r="E67" s="199"/>
    </row>
    <row r="68" spans="1:9" s="2" customFormat="1">
      <c r="A68" s="14">
        <v>4.2</v>
      </c>
      <c r="B68" s="14" t="s">
        <v>289</v>
      </c>
      <c r="C68" s="7"/>
      <c r="D68" s="7"/>
      <c r="E68" s="199"/>
    </row>
    <row r="69" spans="1:9" s="2" customFormat="1">
      <c r="A69" s="127" t="s">
        <v>127</v>
      </c>
      <c r="B69" s="126"/>
      <c r="C69" s="152">
        <f>SUM(C66,C63,C9)</f>
        <v>0</v>
      </c>
      <c r="D69" s="152">
        <f>SUM(D66,D63,D56,D9)</f>
        <v>0</v>
      </c>
      <c r="E69" s="199"/>
    </row>
    <row r="73" spans="1:9" s="25" customFormat="1" ht="12.75"/>
    <row r="74" spans="1:9" s="25" customFormat="1" ht="12.75"/>
    <row r="75" spans="1:9" s="2" customFormat="1">
      <c r="A75" s="129" t="s">
        <v>121</v>
      </c>
      <c r="E75" s="4"/>
    </row>
    <row r="76" spans="1:9" s="2" customFormat="1">
      <c r="E76"/>
      <c r="F76"/>
      <c r="G76"/>
      <c r="H76"/>
      <c r="I76"/>
    </row>
    <row r="77" spans="1:9" s="2" customFormat="1">
      <c r="D77" s="11"/>
      <c r="E77"/>
      <c r="F77"/>
      <c r="G77"/>
      <c r="H77"/>
      <c r="I77"/>
    </row>
    <row r="78" spans="1:9" s="2" customFormat="1">
      <c r="A78"/>
      <c r="B78" s="129" t="s">
        <v>311</v>
      </c>
      <c r="D78" s="11"/>
      <c r="E78"/>
      <c r="F78"/>
      <c r="G78"/>
      <c r="H78"/>
      <c r="I78"/>
    </row>
    <row r="79" spans="1:9" s="2" customFormat="1">
      <c r="A79"/>
      <c r="B79" s="2" t="s">
        <v>310</v>
      </c>
      <c r="D79" s="11"/>
      <c r="E79"/>
      <c r="F79"/>
      <c r="G79"/>
      <c r="H79"/>
      <c r="I79"/>
    </row>
    <row r="80" spans="1:9" customFormat="1" ht="12.75">
      <c r="B80" s="122" t="s">
        <v>156</v>
      </c>
    </row>
    <row r="81" spans="1:1" s="2" customFormat="1">
      <c r="A81" s="10"/>
    </row>
    <row r="82" spans="1:1" s="25" customFormat="1" ht="12.75"/>
    <row r="83" spans="1:1" s="25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B27" sqref="B27"/>
    </sheetView>
  </sheetViews>
  <sheetFormatPr defaultColWidth="9.140625"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39" t="s">
        <v>361</v>
      </c>
      <c r="B1" s="142"/>
      <c r="C1" s="312" t="s">
        <v>124</v>
      </c>
      <c r="D1" s="312"/>
    </row>
    <row r="2" spans="1:5">
      <c r="A2" s="139" t="s">
        <v>323</v>
      </c>
      <c r="B2" s="142"/>
      <c r="C2" s="307" t="str">
        <f>'ფორმა N1'!J1</f>
        <v>1/1/2011-1/1/2012</v>
      </c>
      <c r="D2" s="308"/>
    </row>
    <row r="3" spans="1:5">
      <c r="A3" s="142" t="s">
        <v>159</v>
      </c>
      <c r="B3" s="142"/>
      <c r="C3" s="141"/>
      <c r="D3" s="141"/>
    </row>
    <row r="4" spans="1:5">
      <c r="A4" s="139"/>
      <c r="B4" s="142"/>
      <c r="C4" s="141"/>
      <c r="D4" s="141"/>
    </row>
    <row r="5" spans="1:5">
      <c r="A5" s="143" t="str">
        <f>'ფორმა N2'!A4</f>
        <v>ანგარიშვალდებული პირის დასახელება:</v>
      </c>
      <c r="B5" s="143"/>
      <c r="C5" s="143"/>
      <c r="D5" s="142"/>
      <c r="E5" s="4"/>
    </row>
    <row r="6" spans="1:5">
      <c r="A6" s="224" t="str">
        <f>'ფორმა N1'!D4</f>
        <v>საქართველოს ევროპელი დემკრატები</v>
      </c>
      <c r="B6" s="225"/>
      <c r="C6" s="225"/>
      <c r="D6" s="66"/>
      <c r="E6" s="4"/>
    </row>
    <row r="7" spans="1:5">
      <c r="A7" s="143"/>
      <c r="B7" s="143"/>
      <c r="C7" s="143"/>
      <c r="D7" s="142"/>
      <c r="E7" s="4"/>
    </row>
    <row r="8" spans="1:5" s="5" customFormat="1">
      <c r="A8" s="173"/>
      <c r="B8" s="173"/>
      <c r="C8" s="144"/>
      <c r="D8" s="144"/>
    </row>
    <row r="9" spans="1:5" s="5" customFormat="1" ht="31.5">
      <c r="A9" s="200" t="s">
        <v>67</v>
      </c>
      <c r="B9" s="145" t="s">
        <v>11</v>
      </c>
      <c r="C9" s="145" t="s">
        <v>10</v>
      </c>
      <c r="D9" s="145" t="s">
        <v>9</v>
      </c>
    </row>
    <row r="10" spans="1:5" s="6" customFormat="1">
      <c r="A10" s="12">
        <v>1</v>
      </c>
      <c r="B10" s="12" t="s">
        <v>122</v>
      </c>
      <c r="C10" s="283">
        <v>64575</v>
      </c>
      <c r="D10" s="283">
        <v>64575</v>
      </c>
    </row>
    <row r="11" spans="1:5" s="8" customFormat="1" ht="18.75">
      <c r="A11" s="13">
        <v>1.1000000000000001</v>
      </c>
      <c r="B11" s="13" t="s">
        <v>71</v>
      </c>
      <c r="C11" s="283">
        <f>SUM(C12:C13)</f>
        <v>0</v>
      </c>
      <c r="D11" s="283">
        <f>SUM(D12:D13)</f>
        <v>0</v>
      </c>
    </row>
    <row r="12" spans="1:5" s="8" customFormat="1" ht="18.75">
      <c r="A12" s="15" t="s">
        <v>30</v>
      </c>
      <c r="B12" s="15" t="s">
        <v>73</v>
      </c>
      <c r="C12" s="296"/>
      <c r="D12" s="298"/>
    </row>
    <row r="13" spans="1:5" s="8" customFormat="1" ht="18.75">
      <c r="A13" s="15" t="s">
        <v>31</v>
      </c>
      <c r="B13" s="15" t="s">
        <v>74</v>
      </c>
      <c r="C13" s="296"/>
      <c r="D13" s="298"/>
    </row>
    <row r="14" spans="1:5" s="3" customFormat="1">
      <c r="A14" s="13">
        <v>1.2</v>
      </c>
      <c r="B14" s="13" t="s">
        <v>72</v>
      </c>
      <c r="C14" s="283" t="s">
        <v>407</v>
      </c>
      <c r="D14" s="283" t="s">
        <v>407</v>
      </c>
    </row>
    <row r="15" spans="1:5">
      <c r="A15" s="15" t="s">
        <v>32</v>
      </c>
      <c r="B15" s="15" t="s">
        <v>75</v>
      </c>
      <c r="C15" s="296" t="s">
        <v>407</v>
      </c>
      <c r="D15" s="298" t="s">
        <v>407</v>
      </c>
    </row>
    <row r="16" spans="1:5">
      <c r="A16" s="15" t="s">
        <v>33</v>
      </c>
      <c r="B16" s="15" t="s">
        <v>76</v>
      </c>
      <c r="C16" s="296"/>
      <c r="D16" s="298"/>
    </row>
    <row r="17" spans="1:9">
      <c r="A17" s="13">
        <v>1.3</v>
      </c>
      <c r="B17" s="13" t="s">
        <v>77</v>
      </c>
      <c r="C17" s="283" t="s">
        <v>408</v>
      </c>
      <c r="D17" s="283" t="s">
        <v>408</v>
      </c>
    </row>
    <row r="18" spans="1:9">
      <c r="A18" s="15" t="s">
        <v>52</v>
      </c>
      <c r="B18" s="15" t="s">
        <v>78</v>
      </c>
      <c r="C18" s="296" t="s">
        <v>409</v>
      </c>
      <c r="D18" s="296" t="s">
        <v>409</v>
      </c>
    </row>
    <row r="19" spans="1:9">
      <c r="A19" s="15" t="s">
        <v>53</v>
      </c>
      <c r="B19" s="15" t="s">
        <v>79</v>
      </c>
      <c r="C19" s="296" t="s">
        <v>410</v>
      </c>
      <c r="D19" s="296" t="s">
        <v>410</v>
      </c>
    </row>
    <row r="20" spans="1:9">
      <c r="A20" s="13">
        <v>1.4</v>
      </c>
      <c r="B20" s="13" t="s">
        <v>80</v>
      </c>
      <c r="C20" s="296"/>
      <c r="D20" s="296"/>
    </row>
    <row r="21" spans="1:9">
      <c r="A21" s="13">
        <v>1.5</v>
      </c>
      <c r="B21" s="13" t="s">
        <v>81</v>
      </c>
      <c r="C21" s="296"/>
      <c r="D21" s="296"/>
    </row>
    <row r="22" spans="1:9">
      <c r="A22" s="13">
        <v>1.6</v>
      </c>
      <c r="B22" s="13" t="s">
        <v>8</v>
      </c>
      <c r="C22" s="296" t="s">
        <v>411</v>
      </c>
      <c r="D22" s="296" t="s">
        <v>411</v>
      </c>
    </row>
    <row r="26" spans="1:9" s="25" customFormat="1" ht="12.75"/>
    <row r="27" spans="1:9" s="25" customFormat="1" ht="12.75"/>
    <row r="28" spans="1:9">
      <c r="A28" s="129" t="s">
        <v>121</v>
      </c>
      <c r="E28" s="4"/>
    </row>
    <row r="29" spans="1:9">
      <c r="E29"/>
      <c r="F29"/>
      <c r="G29"/>
      <c r="H29"/>
      <c r="I29"/>
    </row>
    <row r="30" spans="1:9">
      <c r="D30" s="11"/>
      <c r="E30"/>
      <c r="F30"/>
      <c r="G30"/>
      <c r="H30"/>
      <c r="I30"/>
    </row>
    <row r="31" spans="1:9">
      <c r="A31"/>
      <c r="B31" s="129" t="s">
        <v>311</v>
      </c>
      <c r="D31" s="11"/>
      <c r="E31"/>
      <c r="F31"/>
      <c r="G31"/>
      <c r="H31"/>
      <c r="I31"/>
    </row>
    <row r="32" spans="1:9">
      <c r="A32"/>
      <c r="B32" s="2" t="s">
        <v>310</v>
      </c>
      <c r="D32" s="11"/>
      <c r="E32"/>
      <c r="F32"/>
      <c r="G32"/>
      <c r="H32"/>
      <c r="I32"/>
    </row>
    <row r="33" spans="2:2" customFormat="1" ht="12.75">
      <c r="B33" s="122" t="s">
        <v>156</v>
      </c>
    </row>
    <row r="34" spans="2:2" s="25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C68" sqref="C68"/>
    </sheetView>
  </sheetViews>
  <sheetFormatPr defaultColWidth="9.140625" defaultRowHeight="15.75"/>
  <cols>
    <col min="1" max="1" width="11.140625" style="33" customWidth="1"/>
    <col min="2" max="2" width="65.5703125" style="32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39" t="s">
        <v>247</v>
      </c>
      <c r="B1" s="226"/>
      <c r="C1" s="309" t="s">
        <v>124</v>
      </c>
      <c r="D1" s="309"/>
      <c r="E1" s="199"/>
    </row>
    <row r="2" spans="1:5">
      <c r="A2" s="142" t="s">
        <v>159</v>
      </c>
      <c r="B2" s="226"/>
      <c r="C2" s="307" t="str">
        <f>'ფორმა N1'!J1</f>
        <v>1/1/2011-1/1/2012</v>
      </c>
      <c r="D2" s="308"/>
      <c r="E2" s="199"/>
    </row>
    <row r="3" spans="1:5">
      <c r="A3" s="220"/>
      <c r="B3" s="226"/>
      <c r="C3" s="143"/>
      <c r="D3" s="143"/>
      <c r="E3" s="199"/>
    </row>
    <row r="4" spans="1:5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205"/>
    </row>
    <row r="5" spans="1:5">
      <c r="A5" s="224" t="str">
        <f>'ფორმა N1'!D4</f>
        <v>საქართველოს ევროპელი დემკრატები</v>
      </c>
      <c r="B5" s="225"/>
      <c r="C5" s="225"/>
      <c r="D5" s="66"/>
      <c r="E5" s="205"/>
    </row>
    <row r="6" spans="1:5">
      <c r="A6" s="143"/>
      <c r="B6" s="142"/>
      <c r="C6" s="142"/>
      <c r="D6" s="142"/>
      <c r="E6" s="205"/>
    </row>
    <row r="7" spans="1:5">
      <c r="A7" s="219"/>
      <c r="B7" s="227"/>
      <c r="C7" s="228"/>
      <c r="D7" s="228"/>
      <c r="E7" s="199"/>
    </row>
    <row r="8" spans="1:5" ht="47.25">
      <c r="A8" s="229" t="s">
        <v>129</v>
      </c>
      <c r="B8" s="229" t="s">
        <v>213</v>
      </c>
      <c r="C8" s="229" t="s">
        <v>362</v>
      </c>
      <c r="D8" s="229" t="s">
        <v>295</v>
      </c>
      <c r="E8" s="199"/>
    </row>
    <row r="9" spans="1:5">
      <c r="A9" s="56"/>
      <c r="B9" s="57"/>
      <c r="C9" s="276"/>
      <c r="D9" s="276"/>
      <c r="E9" s="199"/>
    </row>
    <row r="10" spans="1:5">
      <c r="A10" s="58" t="s">
        <v>214</v>
      </c>
      <c r="B10" s="59"/>
      <c r="C10" s="230">
        <v>38929.120000000003</v>
      </c>
      <c r="D10" s="230">
        <v>49236.84</v>
      </c>
      <c r="E10" s="199"/>
    </row>
    <row r="11" spans="1:5">
      <c r="A11" s="60" t="s">
        <v>215</v>
      </c>
      <c r="B11" s="61"/>
      <c r="C11" s="151">
        <v>34502.120000000003</v>
      </c>
      <c r="D11" s="151">
        <v>44809.84</v>
      </c>
      <c r="E11" s="199"/>
    </row>
    <row r="12" spans="1:5">
      <c r="A12" s="64">
        <v>1110</v>
      </c>
      <c r="B12" s="63" t="s">
        <v>161</v>
      </c>
      <c r="C12" s="7"/>
      <c r="D12" s="7"/>
      <c r="E12" s="199"/>
    </row>
    <row r="13" spans="1:5">
      <c r="A13" s="64">
        <v>1120</v>
      </c>
      <c r="B13" s="63" t="s">
        <v>162</v>
      </c>
      <c r="C13" s="7"/>
      <c r="D13" s="7"/>
      <c r="E13" s="199"/>
    </row>
    <row r="14" spans="1:5">
      <c r="A14" s="64">
        <v>1211</v>
      </c>
      <c r="B14" s="63" t="s">
        <v>163</v>
      </c>
      <c r="C14" s="7">
        <v>34502.120000000003</v>
      </c>
      <c r="D14" s="7">
        <v>44309.84</v>
      </c>
      <c r="E14" s="199"/>
    </row>
    <row r="15" spans="1:5">
      <c r="A15" s="64">
        <v>1212</v>
      </c>
      <c r="B15" s="63" t="s">
        <v>164</v>
      </c>
      <c r="C15" s="7"/>
      <c r="D15" s="7"/>
      <c r="E15" s="199"/>
    </row>
    <row r="16" spans="1:5">
      <c r="A16" s="64">
        <v>1213</v>
      </c>
      <c r="B16" s="63" t="s">
        <v>165</v>
      </c>
      <c r="C16" s="7"/>
      <c r="D16" s="7"/>
      <c r="E16" s="199"/>
    </row>
    <row r="17" spans="1:5">
      <c r="A17" s="64">
        <v>1214</v>
      </c>
      <c r="B17" s="63" t="s">
        <v>166</v>
      </c>
      <c r="C17" s="7"/>
      <c r="D17" s="7"/>
      <c r="E17" s="199"/>
    </row>
    <row r="18" spans="1:5">
      <c r="A18" s="64">
        <v>1215</v>
      </c>
      <c r="B18" s="63" t="s">
        <v>167</v>
      </c>
      <c r="C18" s="7"/>
      <c r="D18" s="7"/>
      <c r="E18" s="199"/>
    </row>
    <row r="19" spans="1:5">
      <c r="A19" s="64">
        <v>1300</v>
      </c>
      <c r="B19" s="63" t="s">
        <v>168</v>
      </c>
      <c r="C19" s="7"/>
      <c r="D19" s="7"/>
      <c r="E19" s="199"/>
    </row>
    <row r="20" spans="1:5">
      <c r="A20" s="64">
        <v>1410</v>
      </c>
      <c r="B20" s="63" t="s">
        <v>169</v>
      </c>
      <c r="C20" s="7"/>
      <c r="D20" s="7"/>
      <c r="E20" s="199"/>
    </row>
    <row r="21" spans="1:5">
      <c r="A21" s="64">
        <v>1421</v>
      </c>
      <c r="B21" s="63" t="s">
        <v>170</v>
      </c>
      <c r="C21" s="7"/>
      <c r="D21" s="7"/>
      <c r="E21" s="199"/>
    </row>
    <row r="22" spans="1:5">
      <c r="A22" s="64">
        <v>1422</v>
      </c>
      <c r="B22" s="63" t="s">
        <v>171</v>
      </c>
      <c r="C22" s="7"/>
      <c r="D22" s="7"/>
      <c r="E22" s="199"/>
    </row>
    <row r="23" spans="1:5">
      <c r="A23" s="64">
        <v>1423</v>
      </c>
      <c r="B23" s="63" t="s">
        <v>172</v>
      </c>
      <c r="C23" s="7"/>
      <c r="D23" s="7"/>
      <c r="E23" s="199"/>
    </row>
    <row r="24" spans="1:5">
      <c r="A24" s="64">
        <v>1431</v>
      </c>
      <c r="B24" s="63" t="s">
        <v>173</v>
      </c>
      <c r="C24" s="7"/>
      <c r="D24" s="7"/>
      <c r="E24" s="199"/>
    </row>
    <row r="25" spans="1:5">
      <c r="A25" s="64">
        <v>1432</v>
      </c>
      <c r="B25" s="63" t="s">
        <v>174</v>
      </c>
      <c r="C25" s="7"/>
      <c r="D25" s="7"/>
      <c r="E25" s="199"/>
    </row>
    <row r="26" spans="1:5">
      <c r="A26" s="64">
        <v>1433</v>
      </c>
      <c r="B26" s="63" t="s">
        <v>175</v>
      </c>
      <c r="C26" s="7"/>
      <c r="D26" s="7"/>
      <c r="E26" s="199"/>
    </row>
    <row r="27" spans="1:5">
      <c r="A27" s="64">
        <v>1441</v>
      </c>
      <c r="B27" s="63" t="s">
        <v>176</v>
      </c>
      <c r="C27" s="7"/>
      <c r="D27" s="7"/>
      <c r="E27" s="199"/>
    </row>
    <row r="28" spans="1:5">
      <c r="A28" s="64">
        <v>1442</v>
      </c>
      <c r="B28" s="63" t="s">
        <v>177</v>
      </c>
      <c r="C28" s="7"/>
      <c r="D28" s="7"/>
      <c r="E28" s="199"/>
    </row>
    <row r="29" spans="1:5">
      <c r="A29" s="64">
        <v>1443</v>
      </c>
      <c r="B29" s="63" t="s">
        <v>178</v>
      </c>
      <c r="C29" s="7"/>
      <c r="D29" s="7"/>
      <c r="E29" s="199"/>
    </row>
    <row r="30" spans="1:5">
      <c r="A30" s="64">
        <v>1444</v>
      </c>
      <c r="B30" s="63" t="s">
        <v>179</v>
      </c>
      <c r="C30" s="7"/>
      <c r="D30" s="7"/>
      <c r="E30" s="199"/>
    </row>
    <row r="31" spans="1:5">
      <c r="A31" s="64">
        <v>1445</v>
      </c>
      <c r="B31" s="63" t="s">
        <v>180</v>
      </c>
      <c r="C31" s="7"/>
      <c r="D31" s="7"/>
      <c r="E31" s="199"/>
    </row>
    <row r="32" spans="1:5">
      <c r="A32" s="64">
        <v>1446</v>
      </c>
      <c r="B32" s="63" t="s">
        <v>181</v>
      </c>
      <c r="C32" s="7"/>
      <c r="D32" s="7"/>
      <c r="E32" s="199"/>
    </row>
    <row r="33" spans="1:5">
      <c r="A33" s="34"/>
      <c r="E33" s="199"/>
    </row>
    <row r="34" spans="1:5">
      <c r="A34" s="65" t="s">
        <v>216</v>
      </c>
      <c r="B34" s="63"/>
      <c r="C34" s="151">
        <v>4427</v>
      </c>
      <c r="D34" s="151">
        <v>4427</v>
      </c>
      <c r="E34" s="199"/>
    </row>
    <row r="35" spans="1:5">
      <c r="A35" s="64">
        <v>2110</v>
      </c>
      <c r="B35" s="63" t="s">
        <v>113</v>
      </c>
      <c r="C35" s="7"/>
      <c r="D35" s="7"/>
      <c r="E35" s="199"/>
    </row>
    <row r="36" spans="1:5">
      <c r="A36" s="64">
        <v>2120</v>
      </c>
      <c r="B36" s="63" t="s">
        <v>182</v>
      </c>
      <c r="C36" s="7">
        <v>4427</v>
      </c>
      <c r="D36" s="7">
        <v>4427</v>
      </c>
      <c r="E36" s="199"/>
    </row>
    <row r="37" spans="1:5">
      <c r="A37" s="64">
        <v>2130</v>
      </c>
      <c r="B37" s="63" t="s">
        <v>114</v>
      </c>
      <c r="C37" s="7"/>
      <c r="D37" s="7"/>
      <c r="E37" s="199"/>
    </row>
    <row r="38" spans="1:5">
      <c r="A38" s="64">
        <v>2140</v>
      </c>
      <c r="B38" s="63" t="s">
        <v>183</v>
      </c>
      <c r="C38" s="7"/>
      <c r="D38" s="7"/>
      <c r="E38" s="199"/>
    </row>
    <row r="39" spans="1:5">
      <c r="A39" s="64">
        <v>2150</v>
      </c>
      <c r="B39" s="63" t="s">
        <v>184</v>
      </c>
      <c r="C39" s="7"/>
      <c r="D39" s="7"/>
      <c r="E39" s="199"/>
    </row>
    <row r="40" spans="1:5">
      <c r="A40" s="64">
        <v>2220</v>
      </c>
      <c r="B40" s="63" t="s">
        <v>116</v>
      </c>
      <c r="C40" s="7"/>
      <c r="D40" s="7"/>
      <c r="E40" s="199"/>
    </row>
    <row r="41" spans="1:5">
      <c r="A41" s="64">
        <v>2300</v>
      </c>
      <c r="B41" s="63" t="s">
        <v>185</v>
      </c>
      <c r="C41" s="7"/>
      <c r="D41" s="7"/>
      <c r="E41" s="199"/>
    </row>
    <row r="42" spans="1:5">
      <c r="A42" s="64">
        <v>2400</v>
      </c>
      <c r="B42" s="63" t="s">
        <v>186</v>
      </c>
      <c r="C42" s="7"/>
      <c r="D42" s="7"/>
      <c r="E42" s="199"/>
    </row>
    <row r="43" spans="1:5">
      <c r="A43" s="35"/>
      <c r="E43" s="199"/>
    </row>
    <row r="44" spans="1:5">
      <c r="A44" s="62" t="s">
        <v>220</v>
      </c>
      <c r="B44" s="63"/>
      <c r="C44" s="151">
        <v>38929.120000000003</v>
      </c>
      <c r="D44" s="151">
        <v>49236.84</v>
      </c>
      <c r="E44" s="199"/>
    </row>
    <row r="45" spans="1:5">
      <c r="A45" s="65" t="s">
        <v>217</v>
      </c>
      <c r="B45" s="63"/>
      <c r="C45" s="151">
        <f>SUM(C46:C61)</f>
        <v>0</v>
      </c>
      <c r="D45" s="151">
        <f>SUM(D46:D61)</f>
        <v>0</v>
      </c>
      <c r="E45" s="199"/>
    </row>
    <row r="46" spans="1:5">
      <c r="A46" s="64">
        <v>3100</v>
      </c>
      <c r="B46" s="63" t="s">
        <v>187</v>
      </c>
      <c r="C46" s="7"/>
      <c r="D46" s="7"/>
      <c r="E46" s="199"/>
    </row>
    <row r="47" spans="1:5">
      <c r="A47" s="64">
        <v>3210</v>
      </c>
      <c r="B47" s="63" t="s">
        <v>188</v>
      </c>
      <c r="C47" s="7"/>
      <c r="D47" s="7"/>
      <c r="E47" s="199"/>
    </row>
    <row r="48" spans="1:5">
      <c r="A48" s="64">
        <v>3221</v>
      </c>
      <c r="B48" s="63" t="s">
        <v>189</v>
      </c>
      <c r="C48" s="7"/>
      <c r="D48" s="7"/>
      <c r="E48" s="199"/>
    </row>
    <row r="49" spans="1:5">
      <c r="A49" s="64">
        <v>3222</v>
      </c>
      <c r="B49" s="63" t="s">
        <v>190</v>
      </c>
      <c r="C49" s="7"/>
      <c r="D49" s="7"/>
      <c r="E49" s="199"/>
    </row>
    <row r="50" spans="1:5">
      <c r="A50" s="64">
        <v>3223</v>
      </c>
      <c r="B50" s="63" t="s">
        <v>191</v>
      </c>
      <c r="C50" s="7"/>
      <c r="D50" s="7"/>
      <c r="E50" s="199"/>
    </row>
    <row r="51" spans="1:5">
      <c r="A51" s="64">
        <v>3224</v>
      </c>
      <c r="B51" s="63" t="s">
        <v>192</v>
      </c>
      <c r="C51" s="7"/>
      <c r="D51" s="7"/>
      <c r="E51" s="199"/>
    </row>
    <row r="52" spans="1:5">
      <c r="A52" s="64">
        <v>3231</v>
      </c>
      <c r="B52" s="63" t="s">
        <v>193</v>
      </c>
      <c r="C52" s="7"/>
      <c r="D52" s="7"/>
      <c r="E52" s="199"/>
    </row>
    <row r="53" spans="1:5">
      <c r="A53" s="64">
        <v>3232</v>
      </c>
      <c r="B53" s="63" t="s">
        <v>194</v>
      </c>
      <c r="C53" s="7"/>
      <c r="D53" s="7"/>
      <c r="E53" s="199"/>
    </row>
    <row r="54" spans="1:5">
      <c r="A54" s="64">
        <v>3234</v>
      </c>
      <c r="B54" s="63" t="s">
        <v>195</v>
      </c>
      <c r="C54" s="7"/>
      <c r="D54" s="7"/>
      <c r="E54" s="199"/>
    </row>
    <row r="55" spans="1:5" ht="31.5">
      <c r="A55" s="64">
        <v>3236</v>
      </c>
      <c r="B55" s="63" t="s">
        <v>212</v>
      </c>
      <c r="C55" s="7"/>
      <c r="D55" s="7"/>
      <c r="E55" s="199"/>
    </row>
    <row r="56" spans="1:5" ht="47.25">
      <c r="A56" s="64">
        <v>3237</v>
      </c>
      <c r="B56" s="63" t="s">
        <v>196</v>
      </c>
      <c r="C56" s="7"/>
      <c r="D56" s="7"/>
      <c r="E56" s="199"/>
    </row>
    <row r="57" spans="1:5">
      <c r="A57" s="64">
        <v>3241</v>
      </c>
      <c r="B57" s="63" t="s">
        <v>197</v>
      </c>
      <c r="C57" s="7"/>
      <c r="D57" s="7"/>
      <c r="E57" s="199"/>
    </row>
    <row r="58" spans="1:5">
      <c r="A58" s="64">
        <v>3242</v>
      </c>
      <c r="B58" s="63" t="s">
        <v>198</v>
      </c>
      <c r="C58" s="7"/>
      <c r="D58" s="7"/>
      <c r="E58" s="199"/>
    </row>
    <row r="59" spans="1:5">
      <c r="A59" s="64">
        <v>3243</v>
      </c>
      <c r="B59" s="63" t="s">
        <v>199</v>
      </c>
      <c r="C59" s="7"/>
      <c r="D59" s="7"/>
      <c r="E59" s="199"/>
    </row>
    <row r="60" spans="1:5">
      <c r="A60" s="64">
        <v>3245</v>
      </c>
      <c r="B60" s="63" t="s">
        <v>200</v>
      </c>
      <c r="C60" s="7"/>
      <c r="D60" s="7"/>
      <c r="E60" s="199"/>
    </row>
    <row r="61" spans="1:5">
      <c r="A61" s="64">
        <v>3246</v>
      </c>
      <c r="B61" s="63" t="s">
        <v>201</v>
      </c>
      <c r="C61" s="7"/>
      <c r="D61" s="7"/>
      <c r="E61" s="199"/>
    </row>
    <row r="62" spans="1:5">
      <c r="A62" s="35"/>
      <c r="E62" s="199"/>
    </row>
    <row r="63" spans="1:5">
      <c r="A63" s="36"/>
      <c r="E63" s="199"/>
    </row>
    <row r="64" spans="1:5">
      <c r="A64" s="65" t="s">
        <v>218</v>
      </c>
      <c r="B64" s="63"/>
      <c r="C64" s="151">
        <v>38929.120000000003</v>
      </c>
      <c r="D64" s="151">
        <v>38929.120000000003</v>
      </c>
      <c r="E64" s="199"/>
    </row>
    <row r="65" spans="1:5">
      <c r="A65" s="64">
        <v>5100</v>
      </c>
      <c r="B65" s="63" t="s">
        <v>293</v>
      </c>
      <c r="C65" s="7"/>
      <c r="D65" s="7"/>
      <c r="E65" s="199"/>
    </row>
    <row r="66" spans="1:5">
      <c r="A66" s="64">
        <v>5220</v>
      </c>
      <c r="B66" s="63" t="s">
        <v>202</v>
      </c>
      <c r="C66" s="7"/>
      <c r="D66" s="7"/>
      <c r="E66" s="199"/>
    </row>
    <row r="67" spans="1:5">
      <c r="A67" s="64">
        <v>5230</v>
      </c>
      <c r="B67" s="63" t="s">
        <v>331</v>
      </c>
      <c r="C67" s="7"/>
      <c r="D67" s="7"/>
      <c r="E67" s="199"/>
    </row>
    <row r="68" spans="1:5">
      <c r="A68" s="35"/>
      <c r="E68" s="199"/>
    </row>
    <row r="69" spans="1:5">
      <c r="A69" s="2"/>
      <c r="E69" s="199"/>
    </row>
    <row r="70" spans="1:5">
      <c r="A70" s="62" t="s">
        <v>219</v>
      </c>
      <c r="B70" s="63"/>
      <c r="C70" s="7"/>
      <c r="D70" s="7"/>
      <c r="E70" s="199"/>
    </row>
    <row r="71" spans="1:5" ht="31.5">
      <c r="A71" s="64">
        <v>1</v>
      </c>
      <c r="B71" s="63" t="s">
        <v>203</v>
      </c>
      <c r="C71" s="7"/>
      <c r="D71" s="7"/>
      <c r="E71" s="199"/>
    </row>
    <row r="72" spans="1:5">
      <c r="A72" s="64">
        <v>2</v>
      </c>
      <c r="B72" s="63" t="s">
        <v>204</v>
      </c>
      <c r="C72" s="7"/>
      <c r="D72" s="7"/>
      <c r="E72" s="199"/>
    </row>
    <row r="73" spans="1:5">
      <c r="A73" s="64">
        <v>3</v>
      </c>
      <c r="B73" s="63" t="s">
        <v>205</v>
      </c>
      <c r="C73" s="7"/>
      <c r="D73" s="7"/>
      <c r="E73" s="199"/>
    </row>
    <row r="74" spans="1:5">
      <c r="A74" s="64">
        <v>4</v>
      </c>
      <c r="B74" s="63" t="s">
        <v>206</v>
      </c>
      <c r="C74" s="7"/>
      <c r="D74" s="7"/>
      <c r="E74" s="199"/>
    </row>
    <row r="75" spans="1:5">
      <c r="A75" s="64">
        <v>5</v>
      </c>
      <c r="B75" s="63" t="s">
        <v>207</v>
      </c>
      <c r="C75" s="7"/>
      <c r="D75" s="7"/>
      <c r="E75" s="199"/>
    </row>
    <row r="76" spans="1:5">
      <c r="A76" s="64">
        <v>6</v>
      </c>
      <c r="B76" s="63" t="s">
        <v>208</v>
      </c>
      <c r="C76" s="7"/>
      <c r="D76" s="7"/>
      <c r="E76" s="199"/>
    </row>
    <row r="77" spans="1:5">
      <c r="A77" s="64">
        <v>7</v>
      </c>
      <c r="B77" s="63" t="s">
        <v>209</v>
      </c>
      <c r="C77" s="7"/>
      <c r="D77" s="7"/>
      <c r="E77" s="199"/>
    </row>
    <row r="78" spans="1:5">
      <c r="A78" s="64">
        <v>8</v>
      </c>
      <c r="B78" s="63" t="s">
        <v>210</v>
      </c>
      <c r="C78" s="7"/>
      <c r="D78" s="7"/>
      <c r="E78" s="199"/>
    </row>
    <row r="79" spans="1:5">
      <c r="A79" s="64">
        <v>9</v>
      </c>
      <c r="B79" s="63" t="s">
        <v>211</v>
      </c>
      <c r="C79" s="7"/>
      <c r="D79" s="7"/>
      <c r="E79" s="199"/>
    </row>
    <row r="83" spans="1:9">
      <c r="A83" s="2"/>
      <c r="B83" s="2"/>
    </row>
    <row r="84" spans="1:9">
      <c r="A84" s="129" t="s">
        <v>121</v>
      </c>
      <c r="B84" s="2"/>
      <c r="E84" s="4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1"/>
      <c r="E86"/>
      <c r="F86"/>
      <c r="G86"/>
      <c r="H86"/>
      <c r="I86"/>
    </row>
    <row r="87" spans="1:9">
      <c r="A87"/>
      <c r="B87" s="129" t="s">
        <v>311</v>
      </c>
      <c r="D87" s="11"/>
      <c r="E87"/>
      <c r="F87"/>
      <c r="G87"/>
      <c r="H87"/>
      <c r="I87"/>
    </row>
    <row r="88" spans="1:9">
      <c r="A88"/>
      <c r="B88" s="2" t="s">
        <v>310</v>
      </c>
      <c r="D88" s="11"/>
      <c r="E88"/>
      <c r="F88"/>
      <c r="G88"/>
      <c r="H88"/>
      <c r="I88"/>
    </row>
    <row r="89" spans="1:9" customFormat="1" ht="12.75">
      <c r="B89" s="122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B11" sqref="B11"/>
    </sheetView>
  </sheetViews>
  <sheetFormatPr defaultColWidth="9.140625"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39" t="s">
        <v>313</v>
      </c>
      <c r="B1" s="142"/>
      <c r="C1" s="142"/>
      <c r="D1" s="142"/>
      <c r="E1" s="142"/>
      <c r="F1" s="142"/>
      <c r="G1" s="142"/>
      <c r="H1" s="142"/>
      <c r="I1" s="309" t="s">
        <v>124</v>
      </c>
      <c r="J1" s="309"/>
      <c r="K1" s="199"/>
    </row>
    <row r="2" spans="1:11">
      <c r="A2" s="142" t="s">
        <v>159</v>
      </c>
      <c r="B2" s="142"/>
      <c r="C2" s="142"/>
      <c r="D2" s="142"/>
      <c r="E2" s="142"/>
      <c r="F2" s="142"/>
      <c r="G2" s="142"/>
      <c r="H2" s="142"/>
      <c r="I2" s="307" t="s">
        <v>386</v>
      </c>
      <c r="J2" s="308"/>
      <c r="K2" s="199"/>
    </row>
    <row r="3" spans="1:11">
      <c r="A3" s="142"/>
      <c r="B3" s="142"/>
      <c r="C3" s="142"/>
      <c r="D3" s="142"/>
      <c r="E3" s="142"/>
      <c r="F3" s="142"/>
      <c r="G3" s="142"/>
      <c r="H3" s="142"/>
      <c r="I3" s="141"/>
      <c r="J3" s="141"/>
      <c r="K3" s="199"/>
    </row>
    <row r="4" spans="1:11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142"/>
      <c r="F4" s="231"/>
      <c r="G4" s="142"/>
      <c r="H4" s="142"/>
      <c r="I4" s="142"/>
      <c r="J4" s="142"/>
      <c r="K4" s="199"/>
    </row>
    <row r="5" spans="1:11">
      <c r="A5" s="224" t="str">
        <f>'ფორმა N1'!D4</f>
        <v>საქართველოს ევროპელი დემკრატები</v>
      </c>
      <c r="B5" s="225"/>
      <c r="C5" s="225"/>
      <c r="D5" s="225"/>
      <c r="E5" s="66"/>
      <c r="F5" s="237"/>
      <c r="G5" s="66"/>
      <c r="H5" s="66"/>
      <c r="I5" s="66"/>
      <c r="J5" s="66"/>
      <c r="K5" s="199"/>
    </row>
    <row r="6" spans="1:11">
      <c r="A6" s="143"/>
      <c r="B6" s="143"/>
      <c r="C6" s="142"/>
      <c r="D6" s="142"/>
      <c r="E6" s="142"/>
      <c r="F6" s="231"/>
      <c r="G6" s="142"/>
      <c r="H6" s="142"/>
      <c r="I6" s="142"/>
      <c r="J6" s="142"/>
      <c r="K6" s="199"/>
    </row>
    <row r="7" spans="1:11">
      <c r="A7" s="232"/>
      <c r="B7" s="228"/>
      <c r="C7" s="228"/>
      <c r="D7" s="228"/>
      <c r="E7" s="228"/>
      <c r="F7" s="228"/>
      <c r="G7" s="228"/>
      <c r="H7" s="228"/>
      <c r="I7" s="228"/>
      <c r="J7" s="228"/>
      <c r="K7" s="199"/>
    </row>
    <row r="8" spans="1:11" s="29" customFormat="1" ht="63">
      <c r="A8" s="234" t="s">
        <v>67</v>
      </c>
      <c r="B8" s="234" t="s">
        <v>126</v>
      </c>
      <c r="C8" s="235" t="s">
        <v>129</v>
      </c>
      <c r="D8" s="235" t="s">
        <v>316</v>
      </c>
      <c r="E8" s="235" t="s">
        <v>128</v>
      </c>
      <c r="F8" s="233" t="s">
        <v>294</v>
      </c>
      <c r="G8" s="233" t="s">
        <v>347</v>
      </c>
      <c r="H8" s="233" t="s">
        <v>348</v>
      </c>
      <c r="I8" s="233" t="s">
        <v>295</v>
      </c>
      <c r="J8" s="236" t="s">
        <v>130</v>
      </c>
      <c r="K8" s="199"/>
    </row>
    <row r="9" spans="1:11" s="29" customFormat="1">
      <c r="A9" s="280">
        <v>1</v>
      </c>
      <c r="B9" s="280">
        <v>2</v>
      </c>
      <c r="C9" s="281">
        <v>3</v>
      </c>
      <c r="D9" s="281">
        <v>4</v>
      </c>
      <c r="E9" s="281">
        <v>5</v>
      </c>
      <c r="F9" s="281">
        <v>6</v>
      </c>
      <c r="G9" s="281">
        <v>7</v>
      </c>
      <c r="H9" s="281">
        <v>8</v>
      </c>
      <c r="I9" s="281">
        <v>9</v>
      </c>
      <c r="J9" s="281">
        <v>10</v>
      </c>
      <c r="K9" s="199"/>
    </row>
    <row r="10" spans="1:11" s="29" customFormat="1" ht="18">
      <c r="A10" s="277">
        <v>1</v>
      </c>
      <c r="B10" s="82" t="s">
        <v>412</v>
      </c>
      <c r="C10" s="278"/>
      <c r="D10" s="279" t="s">
        <v>244</v>
      </c>
      <c r="E10" s="263" t="s">
        <v>413</v>
      </c>
      <c r="F10" s="30">
        <v>34502.120000000003</v>
      </c>
      <c r="G10" s="30">
        <v>215523.48</v>
      </c>
      <c r="H10" s="30">
        <v>205215.76</v>
      </c>
      <c r="I10" s="30">
        <v>44809.84</v>
      </c>
      <c r="J10" s="30"/>
      <c r="K10" s="199"/>
    </row>
    <row r="11" spans="1:11" s="29" customFormat="1" ht="18">
      <c r="A11" s="174">
        <v>2</v>
      </c>
      <c r="B11" s="93" t="s">
        <v>412</v>
      </c>
      <c r="C11" s="178"/>
      <c r="D11" s="175" t="s">
        <v>244</v>
      </c>
      <c r="E11" s="263" t="s">
        <v>414</v>
      </c>
      <c r="F11" s="30"/>
      <c r="G11" s="30">
        <v>64575.72</v>
      </c>
      <c r="H11" s="30">
        <v>64575.72</v>
      </c>
      <c r="I11" s="30"/>
      <c r="J11" s="30"/>
      <c r="K11" s="199"/>
    </row>
    <row r="12" spans="1:11" s="29" customFormat="1" ht="18">
      <c r="A12" s="174">
        <v>3</v>
      </c>
      <c r="B12" s="93"/>
      <c r="C12" s="178"/>
      <c r="D12" s="175"/>
      <c r="E12" s="263"/>
      <c r="F12" s="30"/>
      <c r="G12" s="30"/>
      <c r="H12" s="30"/>
      <c r="I12" s="30"/>
      <c r="J12" s="30"/>
      <c r="K12" s="199"/>
    </row>
    <row r="13" spans="1:11" s="29" customFormat="1" ht="18">
      <c r="A13" s="174">
        <v>4</v>
      </c>
      <c r="B13" s="93"/>
      <c r="C13" s="178"/>
      <c r="D13" s="175"/>
      <c r="E13" s="263"/>
      <c r="F13" s="30"/>
      <c r="G13" s="30"/>
      <c r="H13" s="30"/>
      <c r="I13" s="30"/>
      <c r="J13" s="30"/>
      <c r="K13" s="199"/>
    </row>
    <row r="14" spans="1:11" s="29" customFormat="1" ht="18">
      <c r="A14" s="174">
        <v>5</v>
      </c>
      <c r="B14" s="93"/>
      <c r="C14" s="178"/>
      <c r="D14" s="176"/>
      <c r="E14" s="263"/>
      <c r="F14" s="70"/>
      <c r="G14" s="70"/>
      <c r="H14" s="70"/>
      <c r="I14" s="70"/>
      <c r="J14" s="70"/>
      <c r="K14" s="199"/>
    </row>
    <row r="15" spans="1:11" s="29" customFormat="1" ht="18">
      <c r="A15" s="174">
        <v>6</v>
      </c>
      <c r="B15" s="93"/>
      <c r="C15" s="178"/>
      <c r="D15" s="176"/>
      <c r="E15" s="263"/>
      <c r="F15" s="70"/>
      <c r="G15" s="70"/>
      <c r="H15" s="70"/>
      <c r="I15" s="70"/>
      <c r="J15" s="70"/>
      <c r="K15" s="199"/>
    </row>
    <row r="16" spans="1:11" s="29" customFormat="1" ht="18">
      <c r="A16" s="174">
        <v>7</v>
      </c>
      <c r="B16" s="93"/>
      <c r="C16" s="178"/>
      <c r="D16" s="176"/>
      <c r="E16" s="263"/>
      <c r="F16" s="70"/>
      <c r="G16" s="70"/>
      <c r="H16" s="70"/>
      <c r="I16" s="70"/>
      <c r="J16" s="70"/>
      <c r="K16" s="199"/>
    </row>
    <row r="17" spans="1:11" s="29" customFormat="1" ht="18">
      <c r="A17" s="174">
        <v>8</v>
      </c>
      <c r="B17" s="93"/>
      <c r="C17" s="178"/>
      <c r="D17" s="176"/>
      <c r="E17" s="263"/>
      <c r="F17" s="70"/>
      <c r="G17" s="70"/>
      <c r="H17" s="70"/>
      <c r="I17" s="70"/>
      <c r="J17" s="70"/>
      <c r="K17" s="199"/>
    </row>
    <row r="18" spans="1:11" s="29" customFormat="1" ht="18">
      <c r="A18" s="174">
        <v>9</v>
      </c>
      <c r="B18" s="93"/>
      <c r="C18" s="178"/>
      <c r="D18" s="177"/>
      <c r="E18" s="263"/>
      <c r="F18" s="31"/>
      <c r="G18" s="31"/>
      <c r="H18" s="31"/>
      <c r="I18" s="31"/>
      <c r="J18" s="31"/>
      <c r="K18" s="199"/>
    </row>
    <row r="19" spans="1:11" s="29" customFormat="1" ht="18">
      <c r="A19" s="174">
        <v>10</v>
      </c>
      <c r="B19" s="93"/>
      <c r="C19" s="178"/>
      <c r="D19" s="177"/>
      <c r="E19" s="263"/>
      <c r="F19" s="31"/>
      <c r="G19" s="31"/>
      <c r="H19" s="31"/>
      <c r="I19" s="31"/>
      <c r="J19" s="31"/>
      <c r="K19" s="199"/>
    </row>
    <row r="20" spans="1:11" ht="18">
      <c r="A20" s="174" t="s">
        <v>329</v>
      </c>
      <c r="B20" s="93"/>
      <c r="C20" s="178"/>
      <c r="D20" s="177"/>
      <c r="E20" s="263"/>
      <c r="F20" s="31">
        <v>24502.12</v>
      </c>
      <c r="G20" s="31">
        <v>280099.20000000001</v>
      </c>
      <c r="H20" s="31">
        <v>269791.48</v>
      </c>
      <c r="I20" s="31">
        <v>44809.84</v>
      </c>
      <c r="J20" s="31"/>
    </row>
    <row r="24" spans="1:11">
      <c r="B24" s="131" t="s">
        <v>121</v>
      </c>
      <c r="F24" s="4"/>
    </row>
    <row r="25" spans="1:11">
      <c r="F25"/>
      <c r="G25"/>
      <c r="H25"/>
      <c r="I25"/>
      <c r="J25"/>
    </row>
    <row r="26" spans="1:11">
      <c r="C26" s="130"/>
      <c r="D26" s="11"/>
      <c r="F26" s="130"/>
      <c r="G26" s="133"/>
      <c r="H26"/>
      <c r="I26"/>
      <c r="J26"/>
    </row>
    <row r="27" spans="1:11">
      <c r="A27"/>
      <c r="C27" s="129" t="s">
        <v>308</v>
      </c>
      <c r="D27" s="129"/>
      <c r="F27" s="11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2" t="s">
        <v>156</v>
      </c>
      <c r="D29" s="122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C9" sqref="C9"/>
    </sheetView>
  </sheetViews>
  <sheetFormatPr defaultColWidth="9.140625" defaultRowHeight="12.75"/>
  <cols>
    <col min="1" max="1" width="53.5703125" style="27" customWidth="1"/>
    <col min="2" max="2" width="10.7109375" style="27" customWidth="1"/>
    <col min="3" max="3" width="12.42578125" style="27" customWidth="1"/>
    <col min="4" max="4" width="10.42578125" style="27" customWidth="1"/>
    <col min="5" max="5" width="13.140625" style="27" customWidth="1"/>
    <col min="6" max="6" width="10.42578125" style="27" customWidth="1"/>
    <col min="7" max="8" width="10.5703125" style="27" customWidth="1"/>
    <col min="9" max="9" width="9.85546875" style="27" customWidth="1"/>
    <col min="10" max="10" width="12.7109375" style="27" customWidth="1"/>
    <col min="11" max="11" width="0.7109375" style="27" customWidth="1"/>
    <col min="12" max="16384" width="9.140625" style="27"/>
  </cols>
  <sheetData>
    <row r="1" spans="1:11" s="25" customFormat="1" ht="15.75">
      <c r="A1" s="242" t="s">
        <v>363</v>
      </c>
      <c r="B1" s="243"/>
      <c r="C1" s="243"/>
      <c r="D1" s="243"/>
      <c r="E1" s="243"/>
      <c r="F1" s="144"/>
      <c r="G1" s="144"/>
      <c r="H1" s="144"/>
      <c r="I1" s="312" t="s">
        <v>124</v>
      </c>
      <c r="J1" s="312"/>
      <c r="K1" s="249"/>
    </row>
    <row r="2" spans="1:11" s="25" customFormat="1" ht="15.75">
      <c r="A2" s="199" t="s">
        <v>159</v>
      </c>
      <c r="B2" s="243"/>
      <c r="C2" s="243"/>
      <c r="D2" s="243"/>
      <c r="E2" s="243"/>
      <c r="F2" s="244"/>
      <c r="G2" s="245"/>
      <c r="H2" s="245"/>
      <c r="I2" s="307" t="str">
        <f>'ფორმა N1'!J1</f>
        <v>1/1/2011-1/1/2012</v>
      </c>
      <c r="J2" s="308"/>
      <c r="K2" s="249"/>
    </row>
    <row r="3" spans="1:11" s="25" customFormat="1" ht="15.75">
      <c r="A3" s="243"/>
      <c r="B3" s="243"/>
      <c r="C3" s="243"/>
      <c r="D3" s="243"/>
      <c r="E3" s="243"/>
      <c r="F3" s="244"/>
      <c r="G3" s="245"/>
      <c r="H3" s="245"/>
      <c r="I3" s="246"/>
      <c r="J3" s="141"/>
      <c r="K3" s="249"/>
    </row>
    <row r="4" spans="1:11" s="2" customFormat="1" ht="15.75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142"/>
      <c r="F4" s="143"/>
      <c r="G4" s="143"/>
      <c r="H4" s="143"/>
      <c r="I4" s="231"/>
      <c r="J4" s="142"/>
      <c r="K4" s="199"/>
    </row>
    <row r="5" spans="1:11" s="2" customFormat="1" ht="15.75">
      <c r="A5" s="224" t="str">
        <f>'ფორმა N1'!D4</f>
        <v>საქართველოს ევროპელი დემკრატები</v>
      </c>
      <c r="B5" s="225"/>
      <c r="C5" s="225"/>
      <c r="D5" s="225"/>
      <c r="E5" s="225"/>
      <c r="F5" s="66"/>
      <c r="G5" s="66"/>
      <c r="H5" s="66"/>
      <c r="I5" s="237"/>
      <c r="J5" s="66"/>
      <c r="K5" s="199"/>
    </row>
    <row r="6" spans="1:11" s="25" customFormat="1" ht="13.5">
      <c r="A6" s="247"/>
      <c r="B6" s="248"/>
      <c r="C6" s="248"/>
      <c r="D6" s="243"/>
      <c r="E6" s="243"/>
      <c r="F6" s="243"/>
      <c r="G6" s="243"/>
      <c r="H6" s="243"/>
      <c r="I6" s="243"/>
      <c r="J6" s="243"/>
      <c r="K6" s="249"/>
    </row>
    <row r="7" spans="1:11" ht="94.5">
      <c r="A7" s="238"/>
      <c r="B7" s="313" t="s">
        <v>243</v>
      </c>
      <c r="C7" s="313"/>
      <c r="D7" s="313" t="s">
        <v>345</v>
      </c>
      <c r="E7" s="313"/>
      <c r="F7" s="313" t="s">
        <v>346</v>
      </c>
      <c r="G7" s="313"/>
      <c r="H7" s="262" t="s">
        <v>330</v>
      </c>
      <c r="I7" s="313" t="s">
        <v>246</v>
      </c>
      <c r="J7" s="313"/>
      <c r="K7" s="250"/>
    </row>
    <row r="8" spans="1:11" ht="31.5">
      <c r="A8" s="239" t="s">
        <v>131</v>
      </c>
      <c r="B8" s="240" t="s">
        <v>245</v>
      </c>
      <c r="C8" s="241" t="s">
        <v>244</v>
      </c>
      <c r="D8" s="240" t="s">
        <v>245</v>
      </c>
      <c r="E8" s="241" t="s">
        <v>244</v>
      </c>
      <c r="F8" s="240" t="s">
        <v>245</v>
      </c>
      <c r="G8" s="241" t="s">
        <v>244</v>
      </c>
      <c r="H8" s="241" t="s">
        <v>244</v>
      </c>
      <c r="I8" s="240" t="s">
        <v>245</v>
      </c>
      <c r="J8" s="241" t="s">
        <v>244</v>
      </c>
      <c r="K8" s="250"/>
    </row>
    <row r="9" spans="1:11" ht="15.75">
      <c r="A9" s="67" t="s">
        <v>132</v>
      </c>
      <c r="B9" s="283">
        <f>SUM(B10,B14,B17)</f>
        <v>0</v>
      </c>
      <c r="C9" s="283">
        <f>SUM(C10,C14,C17)</f>
        <v>0</v>
      </c>
      <c r="D9" s="283">
        <v>4427</v>
      </c>
      <c r="E9" s="283">
        <f>SUM(E10,E14,E17)</f>
        <v>0</v>
      </c>
      <c r="F9" s="283">
        <f t="shared" ref="F9" si="0">SUM(F10,F14,F17)</f>
        <v>0</v>
      </c>
      <c r="G9" s="283">
        <f>SUM(G10,G14,G17)</f>
        <v>0</v>
      </c>
      <c r="H9" s="283">
        <f>SUM(H10,H14,H17)</f>
        <v>0</v>
      </c>
      <c r="I9" s="283">
        <f>SUM(I10,I14,I17)</f>
        <v>0</v>
      </c>
      <c r="J9" s="283">
        <v>4427</v>
      </c>
      <c r="K9" s="250"/>
    </row>
    <row r="10" spans="1:11" ht="15.75">
      <c r="A10" s="68" t="s">
        <v>133</v>
      </c>
      <c r="B10" s="299">
        <f>SUM(B11:B13)</f>
        <v>0</v>
      </c>
      <c r="C10" s="299">
        <f>SUM(C11:C13)</f>
        <v>0</v>
      </c>
      <c r="D10" s="299">
        <f t="shared" ref="D10:J10" si="1">SUM(D11:D13)</f>
        <v>0</v>
      </c>
      <c r="E10" s="299">
        <f>SUM(E11:E13)</f>
        <v>0</v>
      </c>
      <c r="F10" s="299">
        <f t="shared" si="1"/>
        <v>0</v>
      </c>
      <c r="G10" s="299">
        <f>SUM(G11:G13)</f>
        <v>0</v>
      </c>
      <c r="H10" s="299">
        <f>SUM(H11:H13)</f>
        <v>0</v>
      </c>
      <c r="I10" s="299">
        <f>SUM(I11:I13)</f>
        <v>0</v>
      </c>
      <c r="J10" s="299">
        <f t="shared" si="1"/>
        <v>0</v>
      </c>
      <c r="K10" s="250"/>
    </row>
    <row r="11" spans="1:11" ht="15.75">
      <c r="A11" s="68" t="s">
        <v>134</v>
      </c>
      <c r="B11" s="300"/>
      <c r="C11" s="300"/>
      <c r="D11" s="300"/>
      <c r="E11" s="300"/>
      <c r="F11" s="300"/>
      <c r="G11" s="300"/>
      <c r="H11" s="300"/>
      <c r="I11" s="300"/>
      <c r="J11" s="300"/>
      <c r="K11" s="250"/>
    </row>
    <row r="12" spans="1:11" ht="15.75">
      <c r="A12" s="68" t="s">
        <v>135</v>
      </c>
      <c r="B12" s="300"/>
      <c r="C12" s="300"/>
      <c r="D12" s="300"/>
      <c r="E12" s="300"/>
      <c r="F12" s="300"/>
      <c r="G12" s="300"/>
      <c r="H12" s="300"/>
      <c r="I12" s="300"/>
      <c r="J12" s="300"/>
      <c r="K12" s="250"/>
    </row>
    <row r="13" spans="1:11" ht="15.75">
      <c r="A13" s="68" t="s">
        <v>136</v>
      </c>
      <c r="B13" s="300"/>
      <c r="C13" s="300"/>
      <c r="D13" s="300"/>
      <c r="E13" s="300"/>
      <c r="F13" s="300"/>
      <c r="G13" s="300"/>
      <c r="H13" s="300"/>
      <c r="I13" s="300"/>
      <c r="J13" s="300"/>
      <c r="K13" s="250"/>
    </row>
    <row r="14" spans="1:11" ht="15.75">
      <c r="A14" s="68" t="s">
        <v>137</v>
      </c>
      <c r="B14" s="299">
        <f>SUM(B15:B16)</f>
        <v>0</v>
      </c>
      <c r="C14" s="299">
        <f>SUM(C15:C16)</f>
        <v>0</v>
      </c>
      <c r="D14" s="301" t="s">
        <v>415</v>
      </c>
      <c r="E14" s="299">
        <f>SUM(E15:E16)</f>
        <v>0</v>
      </c>
      <c r="F14" s="299">
        <f t="shared" ref="F14" si="2">SUM(F15:F16)</f>
        <v>0</v>
      </c>
      <c r="G14" s="299">
        <f>SUM(G15:G16)</f>
        <v>0</v>
      </c>
      <c r="H14" s="299"/>
      <c r="I14" s="299">
        <f>SUM(I15:I16)</f>
        <v>0</v>
      </c>
      <c r="J14" s="301" t="s">
        <v>415</v>
      </c>
      <c r="K14" s="250"/>
    </row>
    <row r="15" spans="1:11" ht="15.75">
      <c r="A15" s="68" t="s">
        <v>138</v>
      </c>
      <c r="B15" s="300"/>
      <c r="C15" s="300"/>
      <c r="D15" s="300"/>
      <c r="E15" s="300"/>
      <c r="F15" s="300"/>
      <c r="G15" s="300"/>
      <c r="H15" s="300"/>
      <c r="I15" s="300"/>
      <c r="J15" s="300"/>
      <c r="K15" s="250"/>
    </row>
    <row r="16" spans="1:11" ht="15.75">
      <c r="A16" s="68" t="s">
        <v>139</v>
      </c>
      <c r="B16" s="300"/>
      <c r="C16" s="300"/>
      <c r="D16" s="302" t="s">
        <v>415</v>
      </c>
      <c r="E16" s="302"/>
      <c r="F16" s="302"/>
      <c r="G16" s="302"/>
      <c r="H16" s="302"/>
      <c r="I16" s="302"/>
      <c r="J16" s="302" t="s">
        <v>415</v>
      </c>
      <c r="K16" s="250"/>
    </row>
    <row r="17" spans="1:11" ht="15.75">
      <c r="A17" s="68" t="s">
        <v>140</v>
      </c>
      <c r="B17" s="299">
        <f>SUM(B18:B19,B22,B23)</f>
        <v>0</v>
      </c>
      <c r="C17" s="299">
        <f>SUM(C18:C19,C22,C23)</f>
        <v>0</v>
      </c>
      <c r="D17" s="299">
        <f t="shared" ref="D17:J17" si="3">SUM(D18:D19,D22,D23)</f>
        <v>0</v>
      </c>
      <c r="E17" s="299">
        <f>SUM(E18:E19,E22,E23)</f>
        <v>0</v>
      </c>
      <c r="F17" s="299">
        <f t="shared" si="3"/>
        <v>0</v>
      </c>
      <c r="G17" s="299">
        <f>SUM(G18:G19,G22,G23)</f>
        <v>0</v>
      </c>
      <c r="H17" s="299"/>
      <c r="I17" s="299">
        <f>SUM(I18:I19,I22,I23)</f>
        <v>0</v>
      </c>
      <c r="J17" s="299">
        <f t="shared" si="3"/>
        <v>0</v>
      </c>
      <c r="K17" s="250"/>
    </row>
    <row r="18" spans="1:11" ht="15.75">
      <c r="A18" s="68" t="s">
        <v>141</v>
      </c>
      <c r="B18" s="300"/>
      <c r="C18" s="300"/>
      <c r="D18" s="300"/>
      <c r="E18" s="300"/>
      <c r="F18" s="300"/>
      <c r="G18" s="300"/>
      <c r="H18" s="300"/>
      <c r="I18" s="300"/>
      <c r="J18" s="300"/>
      <c r="K18" s="250"/>
    </row>
    <row r="19" spans="1:11" ht="15.75">
      <c r="A19" s="68" t="s">
        <v>142</v>
      </c>
      <c r="B19" s="299">
        <f>SUM(B20:B21)</f>
        <v>0</v>
      </c>
      <c r="C19" s="299">
        <f>SUM(C20:C21)</f>
        <v>0</v>
      </c>
      <c r="D19" s="299">
        <f t="shared" ref="D19:J19" si="4">SUM(D20:D21)</f>
        <v>0</v>
      </c>
      <c r="E19" s="299">
        <f>SUM(E20:E21)</f>
        <v>0</v>
      </c>
      <c r="F19" s="299">
        <f t="shared" si="4"/>
        <v>0</v>
      </c>
      <c r="G19" s="299">
        <f>SUM(G20:G21)</f>
        <v>0</v>
      </c>
      <c r="H19" s="299"/>
      <c r="I19" s="299">
        <f>SUM(I20:I21)</f>
        <v>0</v>
      </c>
      <c r="J19" s="299">
        <f t="shared" si="4"/>
        <v>0</v>
      </c>
      <c r="K19" s="250"/>
    </row>
    <row r="20" spans="1:11" ht="15.75">
      <c r="A20" s="68" t="s">
        <v>143</v>
      </c>
      <c r="B20" s="300"/>
      <c r="C20" s="300"/>
      <c r="D20" s="300"/>
      <c r="E20" s="300"/>
      <c r="F20" s="300"/>
      <c r="G20" s="300"/>
      <c r="H20" s="300"/>
      <c r="I20" s="300"/>
      <c r="J20" s="300"/>
      <c r="K20" s="250"/>
    </row>
    <row r="21" spans="1:11" ht="15.75">
      <c r="A21" s="68" t="s">
        <v>144</v>
      </c>
      <c r="B21" s="300"/>
      <c r="C21" s="300"/>
      <c r="D21" s="300"/>
      <c r="E21" s="300"/>
      <c r="F21" s="300"/>
      <c r="G21" s="300"/>
      <c r="H21" s="300"/>
      <c r="I21" s="300"/>
      <c r="J21" s="300"/>
      <c r="K21" s="250"/>
    </row>
    <row r="22" spans="1:11" ht="15.75">
      <c r="A22" s="68" t="s">
        <v>145</v>
      </c>
      <c r="B22" s="300"/>
      <c r="C22" s="300"/>
      <c r="D22" s="300"/>
      <c r="E22" s="300"/>
      <c r="F22" s="300"/>
      <c r="G22" s="300"/>
      <c r="H22" s="300"/>
      <c r="I22" s="300"/>
      <c r="J22" s="300"/>
      <c r="K22" s="250"/>
    </row>
    <row r="23" spans="1:11" ht="15.75">
      <c r="A23" s="68" t="s">
        <v>146</v>
      </c>
      <c r="B23" s="300"/>
      <c r="C23" s="300"/>
      <c r="D23" s="300"/>
      <c r="E23" s="300"/>
      <c r="F23" s="300"/>
      <c r="G23" s="300"/>
      <c r="H23" s="300"/>
      <c r="I23" s="300"/>
      <c r="J23" s="300"/>
      <c r="K23" s="250"/>
    </row>
    <row r="24" spans="1:11" ht="15.75">
      <c r="A24" s="67" t="s">
        <v>147</v>
      </c>
      <c r="B24" s="283">
        <f>SUM(B25:B31)</f>
        <v>0</v>
      </c>
      <c r="C24" s="283">
        <f t="shared" ref="C24:J24" si="5">SUM(C25:C31)</f>
        <v>0</v>
      </c>
      <c r="D24" s="283">
        <f t="shared" si="5"/>
        <v>0</v>
      </c>
      <c r="E24" s="283">
        <f t="shared" si="5"/>
        <v>0</v>
      </c>
      <c r="F24" s="283">
        <f t="shared" si="5"/>
        <v>0</v>
      </c>
      <c r="G24" s="283">
        <f t="shared" si="5"/>
        <v>0</v>
      </c>
      <c r="H24" s="283"/>
      <c r="I24" s="283">
        <f t="shared" si="5"/>
        <v>0</v>
      </c>
      <c r="J24" s="283">
        <f t="shared" si="5"/>
        <v>0</v>
      </c>
      <c r="K24" s="250"/>
    </row>
    <row r="25" spans="1:11" ht="15.75">
      <c r="A25" s="68" t="s">
        <v>296</v>
      </c>
      <c r="B25" s="300"/>
      <c r="C25" s="300"/>
      <c r="D25" s="300"/>
      <c r="E25" s="300"/>
      <c r="F25" s="300"/>
      <c r="G25" s="300"/>
      <c r="H25" s="300"/>
      <c r="I25" s="300"/>
      <c r="J25" s="300"/>
      <c r="K25" s="250"/>
    </row>
    <row r="26" spans="1:11" ht="15.75">
      <c r="A26" s="68" t="s">
        <v>297</v>
      </c>
      <c r="B26" s="300"/>
      <c r="C26" s="300"/>
      <c r="D26" s="300"/>
      <c r="E26" s="300"/>
      <c r="F26" s="300"/>
      <c r="G26" s="300"/>
      <c r="H26" s="300"/>
      <c r="I26" s="300"/>
      <c r="J26" s="300"/>
      <c r="K26" s="250"/>
    </row>
    <row r="27" spans="1:11" ht="15.75">
      <c r="A27" s="68" t="s">
        <v>298</v>
      </c>
      <c r="B27" s="300"/>
      <c r="C27" s="300"/>
      <c r="D27" s="300"/>
      <c r="E27" s="300"/>
      <c r="F27" s="300"/>
      <c r="G27" s="300"/>
      <c r="H27" s="300"/>
      <c r="I27" s="300"/>
      <c r="J27" s="300"/>
      <c r="K27" s="250"/>
    </row>
    <row r="28" spans="1:11" ht="31.5">
      <c r="A28" s="68" t="s">
        <v>299</v>
      </c>
      <c r="B28" s="300"/>
      <c r="C28" s="300"/>
      <c r="D28" s="300"/>
      <c r="E28" s="300"/>
      <c r="F28" s="300"/>
      <c r="G28" s="300"/>
      <c r="H28" s="300"/>
      <c r="I28" s="300"/>
      <c r="J28" s="300"/>
      <c r="K28" s="250"/>
    </row>
    <row r="29" spans="1:11" ht="15.75">
      <c r="A29" s="68" t="s">
        <v>300</v>
      </c>
      <c r="B29" s="300"/>
      <c r="C29" s="300"/>
      <c r="D29" s="300"/>
      <c r="E29" s="300"/>
      <c r="F29" s="300"/>
      <c r="G29" s="300"/>
      <c r="H29" s="300"/>
      <c r="I29" s="300"/>
      <c r="J29" s="300"/>
      <c r="K29" s="250"/>
    </row>
    <row r="30" spans="1:11" ht="15.75">
      <c r="A30" s="68" t="s">
        <v>301</v>
      </c>
      <c r="B30" s="300"/>
      <c r="C30" s="300"/>
      <c r="D30" s="300"/>
      <c r="E30" s="300"/>
      <c r="F30" s="300"/>
      <c r="G30" s="300"/>
      <c r="H30" s="300"/>
      <c r="I30" s="300"/>
      <c r="J30" s="300"/>
      <c r="K30" s="250"/>
    </row>
    <row r="31" spans="1:11" ht="15.75">
      <c r="A31" s="68" t="s">
        <v>302</v>
      </c>
      <c r="B31" s="300"/>
      <c r="C31" s="300"/>
      <c r="D31" s="300"/>
      <c r="E31" s="300"/>
      <c r="F31" s="300"/>
      <c r="G31" s="300"/>
      <c r="H31" s="300"/>
      <c r="I31" s="300"/>
      <c r="J31" s="300"/>
      <c r="K31" s="250"/>
    </row>
    <row r="32" spans="1:11" ht="15.75">
      <c r="A32" s="67" t="s">
        <v>148</v>
      </c>
      <c r="B32" s="283">
        <f>SUM(B33:B35)</f>
        <v>0</v>
      </c>
      <c r="C32" s="283">
        <f>SUM(C33:C35)</f>
        <v>0</v>
      </c>
      <c r="D32" s="283">
        <f t="shared" ref="D32:J32" si="6">SUM(D33:D35)</f>
        <v>0</v>
      </c>
      <c r="E32" s="283">
        <f>SUM(E33:E35)</f>
        <v>0</v>
      </c>
      <c r="F32" s="283">
        <f t="shared" si="6"/>
        <v>0</v>
      </c>
      <c r="G32" s="283">
        <f>SUM(G33:G35)</f>
        <v>0</v>
      </c>
      <c r="H32" s="283"/>
      <c r="I32" s="283">
        <f>SUM(I33:I35)</f>
        <v>0</v>
      </c>
      <c r="J32" s="283">
        <f t="shared" si="6"/>
        <v>0</v>
      </c>
      <c r="K32" s="250"/>
    </row>
    <row r="33" spans="1:11" ht="15.75">
      <c r="A33" s="68" t="s">
        <v>303</v>
      </c>
      <c r="B33" s="300"/>
      <c r="C33" s="300"/>
      <c r="D33" s="300"/>
      <c r="E33" s="300"/>
      <c r="F33" s="300"/>
      <c r="G33" s="300"/>
      <c r="H33" s="300"/>
      <c r="I33" s="300"/>
      <c r="J33" s="300"/>
      <c r="K33" s="250"/>
    </row>
    <row r="34" spans="1:11" ht="15.75">
      <c r="A34" s="68" t="s">
        <v>304</v>
      </c>
      <c r="B34" s="300"/>
      <c r="C34" s="300"/>
      <c r="D34" s="300"/>
      <c r="E34" s="300"/>
      <c r="F34" s="300"/>
      <c r="G34" s="300"/>
      <c r="H34" s="300"/>
      <c r="I34" s="300"/>
      <c r="J34" s="300"/>
      <c r="K34" s="250"/>
    </row>
    <row r="35" spans="1:11" ht="15.75">
      <c r="A35" s="68" t="s">
        <v>305</v>
      </c>
      <c r="B35" s="300"/>
      <c r="C35" s="300"/>
      <c r="D35" s="300"/>
      <c r="E35" s="300"/>
      <c r="F35" s="300"/>
      <c r="G35" s="300"/>
      <c r="H35" s="300"/>
      <c r="I35" s="300"/>
      <c r="J35" s="300"/>
      <c r="K35" s="250"/>
    </row>
    <row r="36" spans="1:11" ht="15.75">
      <c r="A36" s="67" t="s">
        <v>149</v>
      </c>
      <c r="B36" s="283">
        <f>SUM(B37:B39,B42)</f>
        <v>0</v>
      </c>
      <c r="C36" s="283">
        <f>SUM(C37:C39,C42)</f>
        <v>0</v>
      </c>
      <c r="D36" s="283">
        <f t="shared" ref="D36:J36" si="7">SUM(D37:D39,D42)</f>
        <v>0</v>
      </c>
      <c r="E36" s="283">
        <f>SUM(E37:E39,E42)</f>
        <v>0</v>
      </c>
      <c r="F36" s="283">
        <f t="shared" si="7"/>
        <v>0</v>
      </c>
      <c r="G36" s="283">
        <f>SUM(G37:G39,G42)</f>
        <v>0</v>
      </c>
      <c r="H36" s="283"/>
      <c r="I36" s="283">
        <f>SUM(I37:I39,I42)</f>
        <v>0</v>
      </c>
      <c r="J36" s="283">
        <f t="shared" si="7"/>
        <v>0</v>
      </c>
      <c r="K36" s="250"/>
    </row>
    <row r="37" spans="1:11" ht="15.75">
      <c r="A37" s="68" t="s">
        <v>150</v>
      </c>
      <c r="B37" s="300"/>
      <c r="C37" s="300"/>
      <c r="D37" s="300"/>
      <c r="E37" s="300"/>
      <c r="F37" s="300"/>
      <c r="G37" s="300"/>
      <c r="H37" s="300"/>
      <c r="I37" s="300"/>
      <c r="J37" s="300"/>
      <c r="K37" s="250"/>
    </row>
    <row r="38" spans="1:11" ht="15.75">
      <c r="A38" s="68" t="s">
        <v>151</v>
      </c>
      <c r="B38" s="300"/>
      <c r="C38" s="300"/>
      <c r="D38" s="300"/>
      <c r="E38" s="300"/>
      <c r="F38" s="300"/>
      <c r="G38" s="300"/>
      <c r="H38" s="300"/>
      <c r="I38" s="300"/>
      <c r="J38" s="300"/>
      <c r="K38" s="250"/>
    </row>
    <row r="39" spans="1:11" ht="15.75">
      <c r="A39" s="68" t="s">
        <v>152</v>
      </c>
      <c r="B39" s="299">
        <f>SUM(B40:B41)</f>
        <v>0</v>
      </c>
      <c r="C39" s="299">
        <f>SUM(C40:C41)</f>
        <v>0</v>
      </c>
      <c r="D39" s="299">
        <f t="shared" ref="D39:J39" si="8">SUM(D40:D41)</f>
        <v>0</v>
      </c>
      <c r="E39" s="299">
        <f>SUM(E40:E41)</f>
        <v>0</v>
      </c>
      <c r="F39" s="299">
        <f t="shared" si="8"/>
        <v>0</v>
      </c>
      <c r="G39" s="299">
        <f>SUM(G40:G41)</f>
        <v>0</v>
      </c>
      <c r="H39" s="299"/>
      <c r="I39" s="299">
        <f>SUM(I40:I41)</f>
        <v>0</v>
      </c>
      <c r="J39" s="299">
        <f t="shared" si="8"/>
        <v>0</v>
      </c>
      <c r="K39" s="250"/>
    </row>
    <row r="40" spans="1:11" ht="31.5">
      <c r="A40" s="68" t="s">
        <v>153</v>
      </c>
      <c r="B40" s="300"/>
      <c r="C40" s="300"/>
      <c r="D40" s="300"/>
      <c r="E40" s="300"/>
      <c r="F40" s="300"/>
      <c r="G40" s="300"/>
      <c r="H40" s="300"/>
      <c r="I40" s="300"/>
      <c r="J40" s="300"/>
      <c r="K40" s="250"/>
    </row>
    <row r="41" spans="1:11" ht="15.75">
      <c r="A41" s="68" t="s">
        <v>154</v>
      </c>
      <c r="B41" s="300"/>
      <c r="C41" s="300"/>
      <c r="D41" s="300"/>
      <c r="E41" s="300"/>
      <c r="F41" s="300"/>
      <c r="G41" s="300"/>
      <c r="H41" s="300"/>
      <c r="I41" s="300"/>
      <c r="J41" s="300"/>
      <c r="K41" s="250"/>
    </row>
    <row r="42" spans="1:11" ht="15.75">
      <c r="A42" s="68" t="s">
        <v>155</v>
      </c>
      <c r="B42" s="300"/>
      <c r="C42" s="300"/>
      <c r="D42" s="300"/>
      <c r="E42" s="300"/>
      <c r="F42" s="300"/>
      <c r="G42" s="300"/>
      <c r="H42" s="300"/>
      <c r="I42" s="300"/>
      <c r="J42" s="300"/>
      <c r="K42" s="250"/>
    </row>
    <row r="43" spans="1:11" ht="15.7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1" s="25" customFormat="1"/>
    <row r="45" spans="1:11" s="25" customFormat="1">
      <c r="A45" s="27"/>
    </row>
    <row r="46" spans="1:11" s="2" customFormat="1" ht="15.75">
      <c r="B46" s="131" t="s">
        <v>121</v>
      </c>
      <c r="E46" s="4"/>
    </row>
    <row r="47" spans="1:11" s="2" customFormat="1" ht="15.75">
      <c r="E47"/>
      <c r="F47"/>
      <c r="G47"/>
      <c r="H47"/>
      <c r="I47"/>
    </row>
    <row r="48" spans="1:11" s="2" customFormat="1" ht="15.75">
      <c r="C48" s="130"/>
      <c r="G48" s="130"/>
      <c r="H48" s="133"/>
      <c r="I48"/>
      <c r="J48"/>
    </row>
    <row r="49" spans="1:10" s="2" customFormat="1" ht="15.75">
      <c r="A49"/>
      <c r="C49" s="129" t="s">
        <v>308</v>
      </c>
      <c r="G49" s="11" t="s">
        <v>314</v>
      </c>
      <c r="H49" s="132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2" t="s">
        <v>156</v>
      </c>
    </row>
    <row r="52" spans="1:10" s="2" customFormat="1" ht="15.75">
      <c r="A52" s="10"/>
      <c r="B52" s="10"/>
      <c r="C52" s="10"/>
    </row>
    <row r="53" spans="1:10" ht="15.75">
      <c r="A53" s="26"/>
      <c r="B53" s="26"/>
      <c r="C53" s="26"/>
      <c r="D53" s="26"/>
      <c r="E53" s="26"/>
      <c r="F53" s="26"/>
      <c r="G53" s="26"/>
      <c r="H53" s="26"/>
      <c r="I53" s="26"/>
      <c r="J53" s="26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2012-02-13T15:36:00Z</dcterms:modified>
</cp:coreProperties>
</file>