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  <fileRecoveryPr repairLoad="1"/>
</workbook>
</file>

<file path=xl/calcChain.xml><?xml version="1.0" encoding="utf-8"?>
<calcChain xmlns="http://schemas.openxmlformats.org/spreadsheetml/2006/main">
  <c r="D69" i="8"/>
  <c r="A5" i="3" l="1"/>
  <c r="C72" i="1" l="1"/>
  <c r="D45" i="8"/>
  <c r="C45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16" i="1"/>
  <c r="C16"/>
  <c r="D69"/>
  <c r="C69"/>
  <c r="D66"/>
  <c r="C66"/>
  <c r="D10" i="8" l="1"/>
  <c r="C10"/>
  <c r="A4" i="17" l="1"/>
  <c r="A4" i="16"/>
  <c r="A4" i="10"/>
  <c r="A4" i="9"/>
  <c r="A4" i="12"/>
  <c r="A5" i="5"/>
  <c r="A4" i="8"/>
  <c r="A6" i="1"/>
  <c r="A4" i="7"/>
  <c r="G24" i="10" l="1"/>
  <c r="F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0"/>
  <c r="G39"/>
  <c r="G36" s="1"/>
  <c r="G32"/>
  <c r="G19"/>
  <c r="G17" s="1"/>
  <c r="G14"/>
  <c r="G10"/>
  <c r="E39"/>
  <c r="E36" s="1"/>
  <c r="E32"/>
  <c r="E19"/>
  <c r="E17" s="1"/>
  <c r="E10"/>
  <c r="C39"/>
  <c r="C36" s="1"/>
  <c r="C32"/>
  <c r="C19"/>
  <c r="C17" s="1"/>
  <c r="C10"/>
  <c r="G9" l="1"/>
  <c r="D45" i="12"/>
  <c r="C45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F14"/>
  <c r="J10"/>
  <c r="F10"/>
  <c r="D10"/>
  <c r="B10"/>
  <c r="D14" i="5"/>
  <c r="C14"/>
  <c r="D11"/>
  <c r="C11"/>
  <c r="D56" i="8"/>
  <c r="D32"/>
  <c r="C32"/>
  <c r="D23"/>
  <c r="D17" s="1"/>
  <c r="C23"/>
  <c r="C17" s="1"/>
  <c r="D14"/>
  <c r="C14"/>
  <c r="D12" i="7"/>
  <c r="C12"/>
  <c r="D17"/>
  <c r="C17"/>
  <c r="D28"/>
  <c r="C28"/>
  <c r="D32"/>
  <c r="C32"/>
  <c r="D35" i="3"/>
  <c r="C35"/>
  <c r="D31"/>
  <c r="C31"/>
  <c r="D20"/>
  <c r="C20"/>
  <c r="C13" i="8" l="1"/>
  <c r="C9" s="1"/>
  <c r="C69" s="1"/>
  <c r="D13"/>
  <c r="D9" s="1"/>
  <c r="D10" i="7"/>
  <c r="C10"/>
  <c r="C30" i="3"/>
  <c r="C29" s="1"/>
  <c r="D30"/>
  <c r="D29" s="1"/>
  <c r="C27" i="7"/>
  <c r="C26" s="1"/>
  <c r="D27"/>
  <c r="D26" s="1"/>
  <c r="D9" s="1"/>
  <c r="F9" i="10"/>
  <c r="C9" i="7" l="1"/>
</calcChain>
</file>

<file path=xl/sharedStrings.xml><?xml version="1.0" encoding="utf-8"?>
<sst xmlns="http://schemas.openxmlformats.org/spreadsheetml/2006/main" count="784" uniqueCount="457">
  <si>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</si>
  <si>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</si>
  <si>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</si>
  <si>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</si>
  <si>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</si>
  <si>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</si>
  <si>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</si>
  <si>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</si>
  <si>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</si>
  <si>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</si>
  <si>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</si>
  <si>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</si>
  <si>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</si>
  <si>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</si>
  <si>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</si>
  <si>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</si>
  <si>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</si>
  <si>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</si>
  <si>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</si>
  <si>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</si>
  <si>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</si>
  <si>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</si>
  <si>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</si>
  <si>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</si>
  <si>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</si>
  <si>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</si>
  <si>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</si>
  <si>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</si>
  <si>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</si>
  <si>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</si>
  <si>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</si>
  <si>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</si>
  <si>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</si>
  <si>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</si>
  <si>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</si>
  <si>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</si>
  <si>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</si>
  <si>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</si>
  <si>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</si>
  <si>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</si>
  <si>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</si>
  <si>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</si>
  <si>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</si>
  <si>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</si>
  <si>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</si>
  <si>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</si>
  <si>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</si>
  <si>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</si>
  <si>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</si>
  <si>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</si>
  <si>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</si>
  <si>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</si>
  <si>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</si>
  <si>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</si>
  <si>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</si>
  <si>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</si>
  <si>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</si>
  <si>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</si>
  <si>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</si>
  <si>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</si>
  <si>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</si>
  <si>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</si>
  <si>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</si>
  <si>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</si>
  <si>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</si>
  <si>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</si>
  <si>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</si>
  <si>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</si>
  <si>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</si>
  <si>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</si>
  <si>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</si>
  <si>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</si>
  <si>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</si>
  <si>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</si>
  <si>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</si>
  <si>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</si>
  <si>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</si>
  <si>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</si>
  <si>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</si>
  <si>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</si>
  <si>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</si>
  <si>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</si>
  <si>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</si>
  <si>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</si>
  <si>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</si>
  <si>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</si>
  <si>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</si>
  <si>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</si>
  <si>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</si>
  <si>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</si>
  <si>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</si>
  <si>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</si>
  <si>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</si>
  <si>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</si>
  <si>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</si>
  <si>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</si>
  <si>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</si>
  <si>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</si>
  <si>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</si>
  <si>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</si>
  <si>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</si>
  <si>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</si>
  <si>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</si>
  <si>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</si>
  <si>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</si>
  <si>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</si>
  <si>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</si>
  <si>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</si>
  <si>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</si>
  <si>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</si>
  <si>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</si>
  <si>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</si>
  <si>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</si>
  <si>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</si>
  <si>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</si>
  <si>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</si>
  <si>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</si>
  <si>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</si>
  <si>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</si>
  <si>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</si>
  <si>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</si>
  <si>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</si>
  <si>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</si>
  <si>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</si>
  <si>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</si>
  <si>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</si>
  <si>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</si>
  <si>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</si>
  <si>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</si>
  <si>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</si>
  <si>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</si>
  <si>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</si>
  <si>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</si>
  <si>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</si>
  <si>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</si>
  <si>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</si>
  <si>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</si>
  <si>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</si>
  <si>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</si>
  <si>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</si>
  <si>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</si>
  <si>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</si>
  <si>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</si>
  <si>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</si>
  <si>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</si>
  <si>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</si>
  <si>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</si>
  <si>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</si>
  <si>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</si>
  <si>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</si>
  <si>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</si>
  <si>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</si>
  <si>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</si>
  <si>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</si>
  <si>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</si>
  <si>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</si>
  <si>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</si>
  <si>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</si>
  <si>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</si>
  <si>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</si>
  <si>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</si>
  <si>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</si>
  <si>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</si>
  <si>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</si>
  <si>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</si>
  <si>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</si>
  <si>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</si>
  <si>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</si>
  <si>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</si>
  <si>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</si>
  <si>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</si>
  <si>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</si>
  <si>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</si>
  <si>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</si>
  <si>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</si>
  <si>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</si>
  <si>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</si>
  <si>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</si>
  <si>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</si>
  <si>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</si>
  <si>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</si>
  <si>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</si>
  <si>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</si>
  <si>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</si>
  <si>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</si>
  <si>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</si>
  <si>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</si>
  <si>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</si>
  <si>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</si>
  <si>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</si>
  <si>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</si>
  <si>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</si>
  <si>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</si>
  <si>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</si>
  <si>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</si>
  <si>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</si>
  <si>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</si>
  <si>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</si>
  <si>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</si>
  <si>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</si>
  <si>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</si>
  <si>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</si>
  <si>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</si>
  <si>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</si>
  <si>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</si>
  <si>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</si>
  <si>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</si>
  <si>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</si>
  <si>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</si>
  <si>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</si>
  <si>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</si>
  <si>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</si>
  <si>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</si>
  <si>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</si>
  <si>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</si>
  <si>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</si>
  <si>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</si>
  <si>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</si>
  <si>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</si>
  <si>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</si>
  <si>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</si>
  <si>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</si>
  <si>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</si>
  <si>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</si>
  <si>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</si>
  <si>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</si>
  <si>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</si>
  <si>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</si>
  <si>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</si>
  <si>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</si>
  <si>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</si>
  <si>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</si>
  <si>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</si>
  <si>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</si>
  <si>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</si>
  <si>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</si>
  <si>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</si>
  <si>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</si>
  <si>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</si>
  <si>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</si>
  <si>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</si>
  <si>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</si>
  <si>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</si>
  <si>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</si>
  <si>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</si>
  <si>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</si>
  <si>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</si>
  <si>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</si>
  <si>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</si>
  <si>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</si>
  <si>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</si>
  <si>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</si>
  <si>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</si>
  <si>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</si>
  <si>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</si>
  <si>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</si>
  <si>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</si>
  <si>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</si>
  <si>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</si>
  <si>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</si>
  <si>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</si>
  <si>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</si>
  <si>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</si>
  <si>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</si>
  <si>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</si>
  <si>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</si>
  <si>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</si>
  <si>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</si>
  <si>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</si>
  <si>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</si>
  <si>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</si>
  <si>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</si>
  <si>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</si>
  <si>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</si>
  <si>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</si>
  <si>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</si>
  <si>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</si>
  <si>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</si>
  <si>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</si>
  <si>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</si>
  <si>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</si>
  <si>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</si>
  <si>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</si>
  <si>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</si>
  <si>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</si>
  <si>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</si>
  <si>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</si>
  <si>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</si>
  <si>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</si>
  <si>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</si>
  <si>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</si>
  <si>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</si>
  <si>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</si>
  <si>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</si>
  <si>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</si>
  <si>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</si>
  <si>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</si>
  <si>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</si>
  <si>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</si>
  <si>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</si>
  <si>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</si>
  <si>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</si>
  <si>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</si>
  <si>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</si>
  <si>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</si>
  <si>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</si>
  <si>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</si>
  <si>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</si>
  <si>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</si>
  <si>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</si>
  <si>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</si>
  <si>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</si>
  <si>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</si>
  <si>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</si>
  <si>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</si>
  <si>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</si>
  <si>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</si>
  <si>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</si>
  <si>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</si>
  <si>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</si>
  <si>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</si>
  <si>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</si>
  <si>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</si>
  <si>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</si>
  <si>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</si>
  <si>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</si>
  <si>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</si>
  <si>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</si>
  <si>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</si>
  <si>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</si>
  <si>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</si>
  <si>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</si>
  <si>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</si>
  <si>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</si>
  <si>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</si>
  <si>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</si>
  <si>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</si>
  <si>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</si>
  <si>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</si>
  <si>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</si>
  <si>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</si>
  <si>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</si>
  <si>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</si>
  <si>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</si>
  <si>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</si>
  <si>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</si>
  <si>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</si>
  <si>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</si>
  <si>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</si>
  <si>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</si>
  <si>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</si>
  <si>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</si>
  <si>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</si>
  <si>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</si>
  <si>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</si>
  <si>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</si>
  <si>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</si>
  <si>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</si>
  <si>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</si>
  <si>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</si>
  <si>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</si>
  <si>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</si>
  <si>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</si>
  <si>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</si>
  <si>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</si>
  <si>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</si>
  <si>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</si>
  <si>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</si>
  <si>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</si>
  <si>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</si>
  <si>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</si>
  <si>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</si>
  <si>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</si>
  <si>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</si>
  <si>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</si>
  <si>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</si>
  <si>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</si>
  <si>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</si>
  <si>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</si>
  <si>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</si>
  <si>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</si>
  <si>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</si>
  <si>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</si>
  <si>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</si>
  <si>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</si>
  <si>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</si>
  <si>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</si>
  <si>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1322202,2</t>
  </si>
  <si>
    <t>222202,2</t>
  </si>
  <si>
    <t>157626,50</t>
  </si>
  <si>
    <t>64575,70</t>
  </si>
  <si>
    <t>575,84</t>
  </si>
  <si>
    <t>4130,5</t>
  </si>
  <si>
    <t>1052,44</t>
  </si>
  <si>
    <t>2422,44</t>
  </si>
  <si>
    <t>433,76</t>
  </si>
  <si>
    <t>438,76</t>
  </si>
  <si>
    <t>5969,6</t>
  </si>
  <si>
    <t>11969,6</t>
  </si>
  <si>
    <t>11164,81</t>
  </si>
  <si>
    <t>428,30</t>
  </si>
  <si>
    <t>10736,51</t>
  </si>
  <si>
    <t>33561,62</t>
  </si>
  <si>
    <t>23011,63</t>
  </si>
  <si>
    <t>10549,99</t>
  </si>
  <si>
    <t>ხალხის პარტია</t>
  </si>
  <si>
    <t>57198,96</t>
  </si>
  <si>
    <t>1050512,53</t>
  </si>
  <si>
    <t>33606,06</t>
  </si>
  <si>
    <t>1003124,44</t>
  </si>
  <si>
    <t>25275,66</t>
  </si>
  <si>
    <t>7920,94</t>
  </si>
  <si>
    <t>8333,4</t>
  </si>
  <si>
    <t>13402,50</t>
  </si>
  <si>
    <t>23592,9</t>
  </si>
  <si>
    <t>47388,09</t>
  </si>
  <si>
    <t>23592,90</t>
  </si>
  <si>
    <t>36838,10</t>
  </si>
  <si>
    <t>57198,9</t>
  </si>
  <si>
    <t>1050512,5</t>
  </si>
  <si>
    <t>ლიბერთი</t>
  </si>
  <si>
    <t>09.27.2007</t>
  </si>
  <si>
    <t>1322202,20</t>
  </si>
  <si>
    <t>1339566,92</t>
  </si>
  <si>
    <t>GE18LB012318182820627002</t>
  </si>
  <si>
    <t>23592,8</t>
  </si>
  <si>
    <t>23011,6</t>
  </si>
  <si>
    <t>36838,1</t>
  </si>
  <si>
    <t>18946,60</t>
  </si>
  <si>
    <t>13886,60</t>
  </si>
  <si>
    <t>4646,20</t>
  </si>
  <si>
    <t>23011,50</t>
  </si>
  <si>
    <t>4706,3</t>
  </si>
  <si>
    <t>22951,50</t>
  </si>
  <si>
    <t>ვენი</t>
  </si>
  <si>
    <t>მიცუბისი</t>
  </si>
  <si>
    <t>ჩარიოტი 2.4</t>
  </si>
  <si>
    <t>08.20.2009</t>
  </si>
  <si>
    <t>მუშა მდგომარეობა</t>
  </si>
  <si>
    <t>მსუბუქი, მაღალი გამავლობის</t>
  </si>
  <si>
    <t>ნისან</t>
  </si>
  <si>
    <t xml:space="preserve">მისტრალი 2007 </t>
  </si>
  <si>
    <t>10.17.2009</t>
  </si>
  <si>
    <t>შპს კომპლექს-სერვისი</t>
  </si>
  <si>
    <t>შპს ბურჯი</t>
  </si>
  <si>
    <t>სს ქართუ ჯგუფი</t>
  </si>
  <si>
    <t>შპს ფინსერვისი</t>
  </si>
  <si>
    <t>შპს ინტერ-კონსალტინგი</t>
  </si>
  <si>
    <t>შპს ქართუ მენეჯმენტი</t>
  </si>
  <si>
    <t>შპს ელიტა ბურჯი</t>
  </si>
  <si>
    <t>შპს ფინსერვისი XXI</t>
  </si>
  <si>
    <t>შპს კოლხეთი</t>
  </si>
  <si>
    <t>შპს კალა კაპიტალი</t>
  </si>
  <si>
    <t>ფულადი შემოწირულობა</t>
  </si>
  <si>
    <t>ბანკი ქართუ</t>
  </si>
  <si>
    <t>პროგრეს ბანკი</t>
  </si>
  <si>
    <t>მონაცემი არ იკითხება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</si>
</sst>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8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11"/>
      <color rgb="FFFF000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1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3" xfId="2" applyFont="1" applyFill="1" applyBorder="1" applyAlignment="1" applyProtection="1">
      <alignment horizontal="center" vertical="top" wrapText="1"/>
    </xf>
    <xf numFmtId="1" fontId="17" fillId="5" borderId="33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4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5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0" fontId="27" fillId="0" borderId="5" xfId="5" applyFont="1" applyBorder="1" applyProtection="1"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tabSelected="1" view="pageBreakPreview" topLeftCell="B1" zoomScaleNormal="100" zoomScaleSheetLayoutView="100" workbookViewId="0">
      <selection activeCell="B11" sqref="B11"/>
    </sheetView>
  </sheetViews>
  <sheetFormatPr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4"/>
      <c r="C1" s="184"/>
      <c r="D1" s="184"/>
      <c r="E1" s="184"/>
      <c r="F1" s="185"/>
      <c r="G1" s="185"/>
      <c r="H1" s="186"/>
      <c r="I1" s="187" t="s">
        <v>320</v>
      </c>
      <c r="J1" s="224" t="s">
        <v>386</v>
      </c>
      <c r="K1" s="142" t="s">
        <v>370</v>
      </c>
      <c r="L1" s="184"/>
      <c r="M1" s="184"/>
      <c r="N1" s="184"/>
      <c r="O1" s="185"/>
      <c r="P1" s="185"/>
      <c r="Q1" s="187" t="s">
        <v>320</v>
      </c>
      <c r="R1" s="224" t="s">
        <v>386</v>
      </c>
    </row>
    <row r="2" spans="1:18" s="137" customFormat="1" ht="15.75">
      <c r="A2" s="145" t="s">
        <v>159</v>
      </c>
      <c r="B2" s="184"/>
      <c r="C2" s="184"/>
      <c r="D2" s="184"/>
      <c r="E2" s="184"/>
      <c r="F2" s="185"/>
      <c r="G2" s="185"/>
      <c r="H2" s="186"/>
      <c r="I2" s="188"/>
      <c r="J2" s="199"/>
      <c r="K2" s="145" t="s">
        <v>159</v>
      </c>
      <c r="L2" s="184"/>
      <c r="M2" s="184"/>
      <c r="N2" s="184"/>
      <c r="O2" s="185"/>
      <c r="P2" s="185"/>
      <c r="Q2" s="185"/>
      <c r="R2" s="213"/>
    </row>
    <row r="3" spans="1:18" s="137" customFormat="1" ht="15.75">
      <c r="A3" s="184"/>
      <c r="B3" s="184"/>
      <c r="C3" s="187"/>
      <c r="D3" s="189"/>
      <c r="E3" s="184"/>
      <c r="F3" s="185"/>
      <c r="G3" s="185"/>
      <c r="H3" s="185"/>
      <c r="I3" s="190"/>
      <c r="J3" s="185"/>
      <c r="K3" s="185"/>
      <c r="L3" s="185"/>
      <c r="M3" s="186"/>
      <c r="N3" s="186"/>
      <c r="O3" s="184"/>
      <c r="P3" s="184"/>
      <c r="Q3" s="185"/>
      <c r="R3" s="213"/>
    </row>
    <row r="4" spans="1:18" s="137" customFormat="1" ht="15.75">
      <c r="A4" s="141" t="s">
        <v>315</v>
      </c>
      <c r="B4" s="138"/>
      <c r="C4" s="140"/>
      <c r="D4" s="216" t="s">
        <v>405</v>
      </c>
      <c r="E4" s="200"/>
      <c r="F4" s="187"/>
      <c r="G4" s="210"/>
      <c r="H4" s="185"/>
      <c r="I4" s="193"/>
      <c r="J4" s="185"/>
      <c r="K4" s="208" t="s">
        <v>315</v>
      </c>
      <c r="L4" s="184"/>
      <c r="M4" s="209" t="str">
        <f>D4</f>
        <v>ხალხის პარტია</v>
      </c>
      <c r="N4" s="210"/>
      <c r="O4" s="184"/>
      <c r="P4" s="184"/>
      <c r="Q4" s="185"/>
      <c r="R4" s="213"/>
    </row>
    <row r="5" spans="1:18" s="137" customFormat="1" ht="15.75">
      <c r="A5" s="186"/>
      <c r="B5" s="186"/>
      <c r="C5" s="186"/>
      <c r="D5" s="201"/>
      <c r="E5" s="191"/>
      <c r="F5" s="192"/>
      <c r="G5" s="185"/>
      <c r="H5" s="185"/>
      <c r="I5" s="193"/>
      <c r="J5" s="185"/>
      <c r="K5" s="185"/>
      <c r="L5" s="203"/>
      <c r="M5" s="199"/>
      <c r="N5" s="191"/>
      <c r="O5" s="199"/>
      <c r="P5" s="184"/>
      <c r="Q5" s="185"/>
      <c r="R5" s="213"/>
    </row>
    <row r="6" spans="1:18" s="137" customFormat="1" ht="16.5" thickBot="1">
      <c r="A6" s="194"/>
      <c r="B6" s="185"/>
      <c r="C6" s="191"/>
      <c r="D6" s="195"/>
      <c r="E6" s="191"/>
      <c r="F6" s="192"/>
      <c r="G6" s="185"/>
      <c r="H6" s="185"/>
      <c r="I6" s="193"/>
      <c r="J6" s="185"/>
      <c r="K6" s="185"/>
      <c r="L6" s="199"/>
      <c r="M6" s="191"/>
      <c r="N6" s="185"/>
      <c r="O6" s="184"/>
      <c r="P6" s="184"/>
      <c r="Q6" s="185"/>
      <c r="R6" s="213"/>
    </row>
    <row r="7" spans="1:18" ht="18.75" thickBot="1">
      <c r="A7" s="196"/>
      <c r="B7" s="197"/>
      <c r="C7" s="196"/>
      <c r="D7" s="196"/>
      <c r="E7" s="196"/>
      <c r="F7" s="196"/>
      <c r="G7" s="198"/>
      <c r="H7" s="198"/>
      <c r="I7" s="186"/>
      <c r="J7" s="186"/>
      <c r="K7" s="186"/>
      <c r="L7" s="196"/>
      <c r="M7" s="196"/>
      <c r="N7" s="290" t="s">
        <v>252</v>
      </c>
      <c r="O7" s="291"/>
      <c r="P7" s="292"/>
      <c r="Q7" s="196"/>
      <c r="R7" s="213"/>
    </row>
    <row r="8" spans="1:18" s="83" customFormat="1" ht="49.5" thickBot="1">
      <c r="A8" s="279" t="s">
        <v>67</v>
      </c>
      <c r="B8" s="280" t="s">
        <v>160</v>
      </c>
      <c r="C8" s="280" t="s">
        <v>317</v>
      </c>
      <c r="D8" s="281" t="s">
        <v>332</v>
      </c>
      <c r="E8" s="279" t="s">
        <v>321</v>
      </c>
      <c r="F8" s="282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2" t="s">
        <v>257</v>
      </c>
      <c r="R8"/>
    </row>
    <row r="9" spans="1:18" s="126" customFormat="1" ht="18.75" thickBot="1">
      <c r="A9" s="272">
        <v>1</v>
      </c>
      <c r="B9" s="273">
        <v>2</v>
      </c>
      <c r="C9" s="273">
        <v>3</v>
      </c>
      <c r="D9" s="274">
        <v>4</v>
      </c>
      <c r="E9" s="275">
        <v>5</v>
      </c>
      <c r="F9" s="276">
        <v>6</v>
      </c>
      <c r="G9" s="275">
        <v>7</v>
      </c>
      <c r="H9" s="273">
        <v>8</v>
      </c>
      <c r="I9" s="277">
        <v>9</v>
      </c>
      <c r="J9" s="273">
        <v>10</v>
      </c>
      <c r="K9" s="273">
        <v>11</v>
      </c>
      <c r="L9" s="278">
        <v>12</v>
      </c>
      <c r="M9" s="276">
        <v>13</v>
      </c>
      <c r="N9" s="275">
        <v>14</v>
      </c>
      <c r="O9" s="273">
        <v>15</v>
      </c>
      <c r="P9" s="273">
        <v>16</v>
      </c>
      <c r="Q9" s="276">
        <v>17</v>
      </c>
    </row>
    <row r="10" spans="1:18" ht="36">
      <c r="A10" s="84">
        <v>1</v>
      </c>
      <c r="B10" s="270">
        <v>40892</v>
      </c>
      <c r="C10" s="85" t="s">
        <v>453</v>
      </c>
      <c r="D10" s="271">
        <v>100000</v>
      </c>
      <c r="E10" s="98" t="s">
        <v>227</v>
      </c>
      <c r="F10" s="99">
        <v>220101081</v>
      </c>
      <c r="G10" s="88"/>
      <c r="H10" s="96"/>
      <c r="I10" s="101"/>
      <c r="J10" s="89"/>
      <c r="K10" s="89"/>
      <c r="L10" s="90">
        <v>1099069</v>
      </c>
      <c r="M10" s="91" t="s">
        <v>454</v>
      </c>
      <c r="N10" s="92"/>
      <c r="O10" s="93"/>
      <c r="P10" s="94"/>
      <c r="Q10" s="91"/>
    </row>
    <row r="11" spans="1:18" ht="36">
      <c r="A11" s="95">
        <v>2</v>
      </c>
      <c r="B11" s="270">
        <v>40892</v>
      </c>
      <c r="C11" s="85" t="s">
        <v>453</v>
      </c>
      <c r="D11" s="271">
        <v>100000</v>
      </c>
      <c r="E11" s="98" t="s">
        <v>450</v>
      </c>
      <c r="F11" s="99">
        <v>205030214</v>
      </c>
      <c r="G11" s="86"/>
      <c r="H11" s="96"/>
      <c r="I11" s="101"/>
      <c r="J11" s="102"/>
      <c r="K11" s="102"/>
      <c r="L11" s="300" t="s">
        <v>456</v>
      </c>
      <c r="M11" s="91" t="s">
        <v>454</v>
      </c>
      <c r="N11" s="105"/>
      <c r="O11" s="106"/>
      <c r="P11" s="107"/>
      <c r="Q11" s="104"/>
    </row>
    <row r="12" spans="1:18" ht="36">
      <c r="A12" s="95">
        <v>3</v>
      </c>
      <c r="B12" s="270">
        <v>40892</v>
      </c>
      <c r="C12" s="85" t="s">
        <v>453</v>
      </c>
      <c r="D12" s="271">
        <v>100000</v>
      </c>
      <c r="E12" s="98" t="s">
        <v>446</v>
      </c>
      <c r="F12" s="99">
        <v>205027004</v>
      </c>
      <c r="G12" s="98"/>
      <c r="H12" s="96"/>
      <c r="I12" s="101"/>
      <c r="J12" s="102"/>
      <c r="K12" s="102"/>
      <c r="L12" s="300" t="s">
        <v>456</v>
      </c>
      <c r="M12" s="91" t="s">
        <v>454</v>
      </c>
      <c r="N12" s="105"/>
      <c r="O12" s="106"/>
      <c r="P12" s="107"/>
      <c r="Q12" s="104"/>
    </row>
    <row r="13" spans="1:18" ht="36">
      <c r="A13" s="95">
        <v>4</v>
      </c>
      <c r="B13" s="270">
        <v>40892</v>
      </c>
      <c r="C13" s="85" t="s">
        <v>453</v>
      </c>
      <c r="D13" s="271">
        <v>100000</v>
      </c>
      <c r="E13" s="86" t="s">
        <v>443</v>
      </c>
      <c r="F13" s="87">
        <v>205023632</v>
      </c>
      <c r="G13" s="98"/>
      <c r="H13" s="96"/>
      <c r="I13" s="101"/>
      <c r="J13" s="102"/>
      <c r="K13" s="102"/>
      <c r="L13" s="300" t="s">
        <v>456</v>
      </c>
      <c r="M13" s="91" t="s">
        <v>454</v>
      </c>
      <c r="N13" s="105"/>
      <c r="O13" s="106"/>
      <c r="P13" s="107"/>
      <c r="Q13" s="104"/>
    </row>
    <row r="14" spans="1:18" ht="36">
      <c r="A14" s="95">
        <v>5</v>
      </c>
      <c r="B14" s="270">
        <v>40892</v>
      </c>
      <c r="C14" s="85" t="s">
        <v>453</v>
      </c>
      <c r="D14" s="271">
        <v>100000</v>
      </c>
      <c r="E14" s="98" t="s">
        <v>449</v>
      </c>
      <c r="F14" s="99">
        <v>206120437</v>
      </c>
      <c r="G14" s="100"/>
      <c r="H14" s="96"/>
      <c r="I14" s="101"/>
      <c r="J14" s="102"/>
      <c r="K14" s="102"/>
      <c r="L14" s="300" t="s">
        <v>456</v>
      </c>
      <c r="M14" s="91" t="s">
        <v>454</v>
      </c>
      <c r="N14" s="105"/>
      <c r="O14" s="106"/>
      <c r="P14" s="107"/>
      <c r="Q14" s="104"/>
    </row>
    <row r="15" spans="1:18" ht="36">
      <c r="A15" s="95">
        <v>6</v>
      </c>
      <c r="B15" s="270">
        <v>40892</v>
      </c>
      <c r="C15" s="85" t="s">
        <v>453</v>
      </c>
      <c r="D15" s="271">
        <v>100000</v>
      </c>
      <c r="E15" s="98" t="s">
        <v>444</v>
      </c>
      <c r="F15" s="99">
        <v>204973743</v>
      </c>
      <c r="G15" s="98"/>
      <c r="H15" s="96"/>
      <c r="I15" s="101"/>
      <c r="J15" s="102"/>
      <c r="K15" s="102"/>
      <c r="L15" s="300" t="s">
        <v>456</v>
      </c>
      <c r="M15" s="91" t="s">
        <v>454</v>
      </c>
      <c r="N15" s="105"/>
      <c r="O15" s="106"/>
      <c r="P15" s="107"/>
      <c r="Q15" s="104"/>
    </row>
    <row r="16" spans="1:18" ht="36">
      <c r="A16" s="95">
        <v>7</v>
      </c>
      <c r="B16" s="270">
        <v>40892</v>
      </c>
      <c r="C16" s="85" t="s">
        <v>453</v>
      </c>
      <c r="D16" s="271">
        <v>100000</v>
      </c>
      <c r="E16" s="98" t="s">
        <v>445</v>
      </c>
      <c r="F16" s="99">
        <v>204876643</v>
      </c>
      <c r="G16" s="98"/>
      <c r="H16" s="96"/>
      <c r="I16" s="101"/>
      <c r="J16" s="102"/>
      <c r="K16" s="102"/>
      <c r="L16" s="300" t="s">
        <v>456</v>
      </c>
      <c r="M16" s="91" t="s">
        <v>454</v>
      </c>
      <c r="N16" s="105"/>
      <c r="O16" s="106"/>
      <c r="P16" s="107"/>
      <c r="Q16" s="104"/>
    </row>
    <row r="17" spans="1:17" ht="36">
      <c r="A17" s="95">
        <v>8</v>
      </c>
      <c r="B17" s="270">
        <v>40892</v>
      </c>
      <c r="C17" s="85" t="s">
        <v>453</v>
      </c>
      <c r="D17" s="271">
        <v>100000</v>
      </c>
      <c r="E17" s="98" t="s">
        <v>448</v>
      </c>
      <c r="F17" s="99">
        <v>205265737</v>
      </c>
      <c r="G17" s="100"/>
      <c r="H17" s="96"/>
      <c r="I17" s="101"/>
      <c r="J17" s="102"/>
      <c r="K17" s="102"/>
      <c r="L17" s="300" t="s">
        <v>456</v>
      </c>
      <c r="M17" s="91" t="s">
        <v>454</v>
      </c>
      <c r="N17" s="105"/>
      <c r="O17" s="106"/>
      <c r="P17" s="107"/>
      <c r="Q17" s="104"/>
    </row>
    <row r="18" spans="1:17" ht="36">
      <c r="A18" s="95">
        <v>9</v>
      </c>
      <c r="B18" s="270">
        <v>40892</v>
      </c>
      <c r="C18" s="85" t="s">
        <v>453</v>
      </c>
      <c r="D18" s="271">
        <v>100000</v>
      </c>
      <c r="E18" s="98" t="s">
        <v>447</v>
      </c>
      <c r="F18" s="99">
        <v>205032294</v>
      </c>
      <c r="G18" s="100"/>
      <c r="H18" s="96"/>
      <c r="I18" s="101"/>
      <c r="J18" s="102"/>
      <c r="K18" s="102"/>
      <c r="L18" s="300" t="s">
        <v>456</v>
      </c>
      <c r="M18" s="91" t="s">
        <v>454</v>
      </c>
      <c r="N18" s="105"/>
      <c r="O18" s="106"/>
      <c r="P18" s="107"/>
      <c r="Q18" s="104"/>
    </row>
    <row r="19" spans="1:17" ht="36">
      <c r="A19" s="95">
        <v>10</v>
      </c>
      <c r="B19" s="270">
        <v>40892</v>
      </c>
      <c r="C19" s="85" t="s">
        <v>453</v>
      </c>
      <c r="D19" s="271">
        <v>100000</v>
      </c>
      <c r="E19" s="98" t="s">
        <v>452</v>
      </c>
      <c r="F19" s="99">
        <v>204538768</v>
      </c>
      <c r="G19" s="98"/>
      <c r="H19" s="96"/>
      <c r="I19" s="101"/>
      <c r="J19" s="102"/>
      <c r="K19" s="102"/>
      <c r="L19" s="300" t="s">
        <v>456</v>
      </c>
      <c r="M19" s="91" t="s">
        <v>455</v>
      </c>
      <c r="N19" s="105"/>
      <c r="O19" s="106"/>
      <c r="P19" s="107"/>
      <c r="Q19" s="104"/>
    </row>
    <row r="20" spans="1:17" ht="36">
      <c r="A20" s="95">
        <v>11</v>
      </c>
      <c r="B20" s="270">
        <v>40892</v>
      </c>
      <c r="C20" s="85" t="s">
        <v>453</v>
      </c>
      <c r="D20" s="271">
        <v>100000</v>
      </c>
      <c r="E20" s="98" t="s">
        <v>451</v>
      </c>
      <c r="F20" s="99">
        <v>246951142</v>
      </c>
      <c r="G20" s="100"/>
      <c r="H20" s="96"/>
      <c r="I20" s="101"/>
      <c r="J20" s="102"/>
      <c r="K20" s="102"/>
      <c r="L20" s="300" t="s">
        <v>456</v>
      </c>
      <c r="M20" s="91" t="s">
        <v>455</v>
      </c>
      <c r="N20" s="105"/>
      <c r="O20" s="106"/>
      <c r="P20" s="107"/>
      <c r="Q20" s="104"/>
    </row>
    <row r="21" spans="1:17">
      <c r="A21" s="95">
        <v>12</v>
      </c>
      <c r="B21" s="270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0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0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0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0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0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0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0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89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9" sqref="G9:G27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49" t="s">
        <v>364</v>
      </c>
      <c r="B1" s="250"/>
      <c r="C1" s="250"/>
      <c r="D1" s="250"/>
      <c r="E1" s="250"/>
      <c r="F1" s="250"/>
      <c r="G1" s="256"/>
      <c r="H1" s="179" t="s">
        <v>221</v>
      </c>
      <c r="I1" s="256"/>
      <c r="J1" s="127"/>
      <c r="K1" s="127"/>
      <c r="L1" s="127"/>
    </row>
    <row r="2" spans="1:12" s="26" customFormat="1" ht="15.75">
      <c r="A2" s="205" t="s">
        <v>159</v>
      </c>
      <c r="B2" s="250"/>
      <c r="C2" s="250"/>
      <c r="D2" s="250"/>
      <c r="E2" s="250"/>
      <c r="F2" s="250"/>
      <c r="G2" s="258"/>
      <c r="H2" s="260" t="str">
        <f>'ფორმა N1'!J1</f>
        <v>1/1/2011-1/1/2012</v>
      </c>
      <c r="I2" s="258"/>
      <c r="J2" s="127"/>
      <c r="K2" s="127"/>
      <c r="L2" s="127"/>
    </row>
    <row r="3" spans="1:12" s="26" customFormat="1" ht="15.75">
      <c r="A3" s="250"/>
      <c r="B3" s="250"/>
      <c r="C3" s="250"/>
      <c r="D3" s="250"/>
      <c r="E3" s="250"/>
      <c r="F3" s="250"/>
      <c r="G3" s="258"/>
      <c r="H3" s="253"/>
      <c r="I3" s="258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0"/>
      <c r="F4" s="250"/>
      <c r="G4" s="250"/>
      <c r="H4" s="250"/>
      <c r="I4" s="256"/>
      <c r="J4" s="123"/>
      <c r="K4" s="123"/>
      <c r="L4" s="12"/>
    </row>
    <row r="5" spans="1:12" s="2" customFormat="1" ht="15.75">
      <c r="A5" s="231" t="str">
        <f>'ფორმა N2'!A5</f>
        <v>ხალხის პარტია</v>
      </c>
      <c r="B5" s="232"/>
      <c r="C5" s="232"/>
      <c r="D5" s="232"/>
      <c r="E5" s="261"/>
      <c r="F5" s="262"/>
      <c r="G5" s="262"/>
      <c r="H5" s="262"/>
      <c r="I5" s="256"/>
      <c r="J5" s="123"/>
      <c r="K5" s="123"/>
      <c r="L5" s="12"/>
    </row>
    <row r="6" spans="1:12" s="26" customFormat="1" ht="13.5">
      <c r="A6" s="254"/>
      <c r="B6" s="255"/>
      <c r="C6" s="255"/>
      <c r="D6" s="255"/>
      <c r="E6" s="250"/>
      <c r="F6" s="250"/>
      <c r="G6" s="250"/>
      <c r="H6" s="250"/>
      <c r="I6" s="256"/>
      <c r="J6" s="123"/>
      <c r="K6" s="123"/>
      <c r="L6" s="123"/>
    </row>
    <row r="7" spans="1:12" ht="31.5">
      <c r="A7" s="246" t="s">
        <v>67</v>
      </c>
      <c r="B7" s="246" t="s">
        <v>262</v>
      </c>
      <c r="C7" s="248" t="s">
        <v>263</v>
      </c>
      <c r="D7" s="248" t="s">
        <v>264</v>
      </c>
      <c r="E7" s="248" t="s">
        <v>269</v>
      </c>
      <c r="F7" s="248" t="s">
        <v>270</v>
      </c>
      <c r="G7" s="248" t="s">
        <v>271</v>
      </c>
      <c r="H7" s="248" t="s">
        <v>272</v>
      </c>
      <c r="I7" s="256"/>
    </row>
    <row r="8" spans="1:12" ht="15.75">
      <c r="A8" s="246">
        <v>1</v>
      </c>
      <c r="B8" s="246">
        <v>2</v>
      </c>
      <c r="C8" s="248">
        <v>3</v>
      </c>
      <c r="D8" s="246">
        <v>4</v>
      </c>
      <c r="E8" s="248">
        <v>5</v>
      </c>
      <c r="F8" s="246">
        <v>6</v>
      </c>
      <c r="G8" s="248">
        <v>7</v>
      </c>
      <c r="H8" s="248">
        <v>8</v>
      </c>
      <c r="I8" s="256"/>
    </row>
    <row r="9" spans="1:12" ht="18">
      <c r="A9" s="128">
        <v>1</v>
      </c>
      <c r="B9" s="29"/>
      <c r="C9" s="29"/>
      <c r="D9" s="29"/>
      <c r="E9" s="29"/>
      <c r="F9" s="29"/>
      <c r="G9" s="270"/>
      <c r="H9" s="29"/>
      <c r="I9" s="256"/>
    </row>
    <row r="10" spans="1:12" ht="18">
      <c r="A10" s="128">
        <v>2</v>
      </c>
      <c r="B10" s="29"/>
      <c r="C10" s="29"/>
      <c r="D10" s="29"/>
      <c r="E10" s="29"/>
      <c r="F10" s="29"/>
      <c r="G10" s="270"/>
      <c r="H10" s="29"/>
      <c r="I10" s="256"/>
    </row>
    <row r="11" spans="1:12" ht="18">
      <c r="A11" s="128">
        <v>3</v>
      </c>
      <c r="B11" s="29"/>
      <c r="C11" s="29"/>
      <c r="D11" s="29"/>
      <c r="E11" s="29"/>
      <c r="F11" s="29"/>
      <c r="G11" s="270"/>
      <c r="H11" s="29"/>
      <c r="I11" s="256"/>
    </row>
    <row r="12" spans="1:12" ht="18">
      <c r="A12" s="128">
        <v>4</v>
      </c>
      <c r="B12" s="29"/>
      <c r="C12" s="29"/>
      <c r="D12" s="29"/>
      <c r="E12" s="29"/>
      <c r="F12" s="29"/>
      <c r="G12" s="270"/>
      <c r="H12" s="29"/>
      <c r="I12" s="256"/>
    </row>
    <row r="13" spans="1:12" ht="18">
      <c r="A13" s="128">
        <v>5</v>
      </c>
      <c r="B13" s="29"/>
      <c r="C13" s="29"/>
      <c r="D13" s="29"/>
      <c r="E13" s="29"/>
      <c r="F13" s="29"/>
      <c r="G13" s="270"/>
      <c r="H13" s="29"/>
      <c r="I13" s="256"/>
    </row>
    <row r="14" spans="1:12" ht="18">
      <c r="A14" s="128">
        <v>6</v>
      </c>
      <c r="B14" s="29"/>
      <c r="C14" s="29"/>
      <c r="D14" s="29"/>
      <c r="E14" s="29"/>
      <c r="F14" s="29"/>
      <c r="G14" s="270"/>
      <c r="H14" s="29"/>
      <c r="I14" s="256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0"/>
      <c r="H15" s="29"/>
      <c r="I15" s="256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0"/>
      <c r="H16" s="29"/>
      <c r="I16" s="256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0"/>
      <c r="H17" s="29"/>
      <c r="I17" s="256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0"/>
      <c r="H18" s="29"/>
      <c r="I18" s="256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0"/>
      <c r="H19" s="29"/>
      <c r="I19" s="256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0"/>
      <c r="H20" s="29"/>
      <c r="I20" s="256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0"/>
      <c r="H21" s="29"/>
      <c r="I21" s="256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0"/>
      <c r="H22" s="29"/>
      <c r="I22" s="256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0"/>
      <c r="H23" s="29"/>
      <c r="I23" s="256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0"/>
      <c r="H24" s="29"/>
      <c r="I24" s="256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0"/>
      <c r="H25" s="29"/>
      <c r="I25" s="256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0"/>
      <c r="H26" s="29"/>
      <c r="I26" s="256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0"/>
      <c r="H27" s="29"/>
      <c r="I27" s="256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zoomScaleNormal="100" workbookViewId="0">
      <selection activeCell="I11" sqref="I11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49" t="s">
        <v>365</v>
      </c>
      <c r="B1" s="250"/>
      <c r="C1" s="250"/>
      <c r="D1" s="250"/>
      <c r="E1" s="250"/>
      <c r="F1" s="250"/>
      <c r="G1" s="250"/>
      <c r="H1" s="256"/>
      <c r="I1" s="147" t="s">
        <v>221</v>
      </c>
      <c r="J1" s="264"/>
    </row>
    <row r="2" spans="1:10" s="26" customFormat="1" ht="15.75">
      <c r="A2" s="205" t="s">
        <v>159</v>
      </c>
      <c r="B2" s="250"/>
      <c r="C2" s="250"/>
      <c r="D2" s="250"/>
      <c r="E2" s="250"/>
      <c r="F2" s="250"/>
      <c r="G2" s="250"/>
      <c r="H2" s="256"/>
      <c r="I2" s="260" t="str">
        <f>'ფორმა N1'!J1</f>
        <v>1/1/2011-1/1/2012</v>
      </c>
      <c r="J2" s="264"/>
    </row>
    <row r="3" spans="1:10" s="26" customFormat="1" ht="15.75">
      <c r="A3" s="250"/>
      <c r="B3" s="250"/>
      <c r="C3" s="250"/>
      <c r="D3" s="250"/>
      <c r="E3" s="250"/>
      <c r="F3" s="250"/>
      <c r="G3" s="250"/>
      <c r="H3" s="253"/>
      <c r="I3" s="253"/>
      <c r="J3" s="264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59"/>
      <c r="F4" s="250"/>
      <c r="G4" s="250"/>
      <c r="H4" s="250"/>
      <c r="I4" s="259"/>
      <c r="J4" s="204"/>
    </row>
    <row r="5" spans="1:10" s="2" customFormat="1" ht="15.75">
      <c r="A5" s="231" t="str">
        <f>'ფორმა N1'!D4</f>
        <v>ხალხის პარტია</v>
      </c>
      <c r="B5" s="232"/>
      <c r="C5" s="232"/>
      <c r="D5" s="232"/>
      <c r="E5" s="261"/>
      <c r="F5" s="262"/>
      <c r="G5" s="262"/>
      <c r="H5" s="262"/>
      <c r="I5" s="261"/>
      <c r="J5" s="204"/>
    </row>
    <row r="6" spans="1:10" s="26" customFormat="1" ht="13.5">
      <c r="A6" s="254"/>
      <c r="B6" s="255"/>
      <c r="C6" s="255"/>
      <c r="D6" s="255"/>
      <c r="E6" s="250"/>
      <c r="F6" s="250"/>
      <c r="G6" s="250"/>
      <c r="H6" s="250"/>
      <c r="I6" s="250"/>
      <c r="J6" s="258"/>
    </row>
    <row r="7" spans="1:10" ht="31.5">
      <c r="A7" s="263" t="s">
        <v>67</v>
      </c>
      <c r="B7" s="246" t="s">
        <v>277</v>
      </c>
      <c r="C7" s="248" t="s">
        <v>273</v>
      </c>
      <c r="D7" s="248" t="s">
        <v>274</v>
      </c>
      <c r="E7" s="248" t="s">
        <v>275</v>
      </c>
      <c r="F7" s="248" t="s">
        <v>276</v>
      </c>
      <c r="G7" s="248" t="s">
        <v>270</v>
      </c>
      <c r="H7" s="248" t="s">
        <v>271</v>
      </c>
      <c r="I7" s="248" t="s">
        <v>272</v>
      </c>
      <c r="J7" s="265"/>
    </row>
    <row r="8" spans="1:10" ht="15.75">
      <c r="A8" s="246">
        <v>1</v>
      </c>
      <c r="B8" s="246">
        <v>2</v>
      </c>
      <c r="C8" s="248">
        <v>3</v>
      </c>
      <c r="D8" s="246">
        <v>4</v>
      </c>
      <c r="E8" s="248">
        <v>5</v>
      </c>
      <c r="F8" s="246">
        <v>6</v>
      </c>
      <c r="G8" s="248">
        <v>7</v>
      </c>
      <c r="H8" s="246">
        <v>8</v>
      </c>
      <c r="I8" s="248">
        <v>9</v>
      </c>
      <c r="J8" s="265"/>
    </row>
    <row r="9" spans="1:10" ht="18">
      <c r="A9" s="128">
        <v>1</v>
      </c>
      <c r="B9" s="29" t="s">
        <v>434</v>
      </c>
      <c r="C9" s="29" t="s">
        <v>435</v>
      </c>
      <c r="D9" s="29" t="s">
        <v>436</v>
      </c>
      <c r="E9" s="29">
        <v>2000</v>
      </c>
      <c r="F9" s="29"/>
      <c r="G9" s="29">
        <v>13500</v>
      </c>
      <c r="H9" s="270" t="s">
        <v>437</v>
      </c>
      <c r="I9" s="29" t="s">
        <v>438</v>
      </c>
      <c r="J9" s="265"/>
    </row>
    <row r="10" spans="1:10" ht="31.5">
      <c r="A10" s="128">
        <v>2</v>
      </c>
      <c r="B10" s="29" t="s">
        <v>439</v>
      </c>
      <c r="C10" s="29" t="s">
        <v>440</v>
      </c>
      <c r="D10" s="29" t="s">
        <v>441</v>
      </c>
      <c r="E10" s="29">
        <v>1997</v>
      </c>
      <c r="F10" s="29"/>
      <c r="G10" s="29">
        <v>11100</v>
      </c>
      <c r="H10" s="270" t="s">
        <v>442</v>
      </c>
      <c r="I10" s="29" t="s">
        <v>438</v>
      </c>
      <c r="J10" s="265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0"/>
      <c r="I11" s="29"/>
      <c r="J11" s="265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0"/>
      <c r="I12" s="29"/>
      <c r="J12" s="265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0"/>
      <c r="I13" s="29"/>
      <c r="J13" s="265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0"/>
      <c r="I14" s="29"/>
      <c r="J14" s="265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0"/>
      <c r="I15" s="29"/>
      <c r="J15" s="258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0"/>
      <c r="I16" s="29"/>
      <c r="J16" s="258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0"/>
      <c r="I17" s="29"/>
      <c r="J17" s="258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0"/>
      <c r="I18" s="29"/>
      <c r="J18" s="258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0"/>
      <c r="I19" s="29"/>
      <c r="J19" s="258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0"/>
      <c r="I20" s="29"/>
      <c r="J20" s="258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0"/>
      <c r="I21" s="29"/>
      <c r="J21" s="258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0"/>
      <c r="I22" s="29"/>
      <c r="J22" s="258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0"/>
      <c r="I23" s="29"/>
      <c r="J23" s="258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0"/>
      <c r="I24" s="29"/>
      <c r="J24" s="258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0"/>
      <c r="I25" s="29"/>
      <c r="J25" s="258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0"/>
      <c r="I26" s="29"/>
      <c r="J26" s="258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0"/>
      <c r="I27" s="29"/>
      <c r="J27" s="258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D19" sqref="D19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5" t="s">
        <v>124</v>
      </c>
      <c r="D1" s="295"/>
      <c r="E1" s="211"/>
    </row>
    <row r="2" spans="1:7">
      <c r="A2" s="145" t="s">
        <v>159</v>
      </c>
      <c r="B2" s="145"/>
      <c r="C2" s="293" t="str">
        <f>'ფორმა N1'!J1</f>
        <v>1/1/2011-1/1/2012</v>
      </c>
      <c r="D2" s="294"/>
      <c r="E2" s="211"/>
    </row>
    <row r="3" spans="1:7">
      <c r="A3" s="142"/>
      <c r="B3" s="145"/>
      <c r="C3" s="144"/>
      <c r="D3" s="144"/>
      <c r="E3" s="211"/>
    </row>
    <row r="4" spans="1:7">
      <c r="A4" s="146" t="s">
        <v>315</v>
      </c>
      <c r="B4" s="202"/>
      <c r="C4" s="203"/>
      <c r="D4" s="145"/>
      <c r="E4" s="211"/>
    </row>
    <row r="5" spans="1:7">
      <c r="A5" s="215" t="str">
        <f>'ფორმა N1'!D4</f>
        <v>ხალხის პარტია</v>
      </c>
      <c r="B5" s="12"/>
      <c r="C5" s="12"/>
      <c r="E5" s="211"/>
    </row>
    <row r="6" spans="1:7">
      <c r="A6" s="204"/>
      <c r="B6" s="204"/>
      <c r="C6" s="204"/>
      <c r="D6" s="205"/>
      <c r="E6" s="211"/>
    </row>
    <row r="7" spans="1:7">
      <c r="A7" s="145"/>
      <c r="B7" s="145"/>
      <c r="C7" s="145"/>
      <c r="D7" s="145"/>
      <c r="E7" s="211"/>
    </row>
    <row r="8" spans="1:7" s="6" customFormat="1" ht="39" customHeight="1">
      <c r="A8" s="206" t="s">
        <v>67</v>
      </c>
      <c r="B8" s="148" t="s">
        <v>278</v>
      </c>
      <c r="C8" s="148" t="s">
        <v>69</v>
      </c>
      <c r="D8" s="148" t="s">
        <v>70</v>
      </c>
      <c r="E8" s="211"/>
    </row>
    <row r="9" spans="1:7" s="7" customFormat="1" ht="16.5" customHeight="1">
      <c r="A9" s="13">
        <v>1</v>
      </c>
      <c r="B9" s="13" t="s">
        <v>68</v>
      </c>
      <c r="C9" s="154" t="s">
        <v>387</v>
      </c>
      <c r="D9" s="154" t="s">
        <v>387</v>
      </c>
      <c r="E9" s="211"/>
    </row>
    <row r="10" spans="1:7" s="7" customFormat="1" ht="16.5" customHeight="1">
      <c r="A10" s="14">
        <v>1.1000000000000001</v>
      </c>
      <c r="B10" s="14" t="s">
        <v>83</v>
      </c>
      <c r="C10" s="154" t="s">
        <v>387</v>
      </c>
      <c r="D10" s="154" t="s">
        <v>387</v>
      </c>
      <c r="E10" s="211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1"/>
    </row>
    <row r="12" spans="1:7" s="10" customFormat="1" ht="16.5" customHeight="1">
      <c r="A12" s="16" t="s">
        <v>31</v>
      </c>
      <c r="B12" s="16" t="s">
        <v>371</v>
      </c>
      <c r="C12" s="207">
        <v>1100000</v>
      </c>
      <c r="D12" s="207">
        <v>1100000</v>
      </c>
      <c r="E12" s="211"/>
      <c r="G12" s="131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11"/>
    </row>
    <row r="14" spans="1:7" s="3" customFormat="1" ht="31.5">
      <c r="A14" s="17" t="s">
        <v>85</v>
      </c>
      <c r="B14" s="17" t="s">
        <v>381</v>
      </c>
      <c r="C14" s="207">
        <v>1100000</v>
      </c>
      <c r="D14" s="207">
        <v>1100000</v>
      </c>
      <c r="E14" s="211"/>
    </row>
    <row r="15" spans="1:7" s="3" customFormat="1" ht="31.5">
      <c r="A15" s="17" t="s">
        <v>105</v>
      </c>
      <c r="B15" s="17" t="s">
        <v>377</v>
      </c>
      <c r="C15" s="8"/>
      <c r="D15" s="8"/>
      <c r="E15" s="211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1"/>
    </row>
    <row r="17" spans="1:5" s="3" customFormat="1" ht="16.5" customHeight="1">
      <c r="A17" s="16" t="s">
        <v>86</v>
      </c>
      <c r="B17" s="16" t="s">
        <v>87</v>
      </c>
      <c r="C17" s="207" t="s">
        <v>388</v>
      </c>
      <c r="D17" s="207" t="s">
        <v>388</v>
      </c>
      <c r="E17" s="211"/>
    </row>
    <row r="18" spans="1:5" s="3" customFormat="1" ht="16.5" customHeight="1">
      <c r="A18" s="17" t="s">
        <v>88</v>
      </c>
      <c r="B18" s="17" t="s">
        <v>90</v>
      </c>
      <c r="C18" s="8" t="s">
        <v>389</v>
      </c>
      <c r="D18" s="8" t="s">
        <v>389</v>
      </c>
      <c r="E18" s="211"/>
    </row>
    <row r="19" spans="1:5" s="3" customFormat="1" ht="31.5">
      <c r="A19" s="17" t="s">
        <v>89</v>
      </c>
      <c r="B19" s="17" t="s">
        <v>125</v>
      </c>
      <c r="C19" s="8" t="s">
        <v>390</v>
      </c>
      <c r="D19" s="8" t="s">
        <v>390</v>
      </c>
      <c r="E19" s="211"/>
    </row>
    <row r="20" spans="1:5" s="3" customFormat="1" ht="16.5" customHeight="1">
      <c r="A20" s="16" t="s">
        <v>91</v>
      </c>
      <c r="B20" s="16" t="s">
        <v>92</v>
      </c>
      <c r="C20" s="207">
        <f>SUM(C21:C24)</f>
        <v>0</v>
      </c>
      <c r="D20" s="207">
        <f>SUM(D21:D24)</f>
        <v>0</v>
      </c>
      <c r="E20" s="211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1"/>
    </row>
    <row r="22" spans="1:5" s="3" customFormat="1" ht="31.5">
      <c r="A22" s="17" t="s">
        <v>97</v>
      </c>
      <c r="B22" s="17" t="s">
        <v>95</v>
      </c>
      <c r="C22" s="8"/>
      <c r="D22" s="8"/>
      <c r="E22" s="211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1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1"/>
    </row>
    <row r="25" spans="1:5" s="3" customFormat="1" ht="16.5" customHeight="1">
      <c r="A25" s="16" t="s">
        <v>101</v>
      </c>
      <c r="B25" s="16" t="s">
        <v>281</v>
      </c>
      <c r="C25" s="207">
        <f>SUM(C26:C27)</f>
        <v>0</v>
      </c>
      <c r="D25" s="207">
        <f>SUM(D26:D27)</f>
        <v>0</v>
      </c>
      <c r="E25" s="211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1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1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1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1"/>
    </row>
    <row r="30" spans="1:5" ht="16.5" customHeight="1">
      <c r="A30" s="16" t="s">
        <v>32</v>
      </c>
      <c r="B30" s="18" t="s">
        <v>371</v>
      </c>
      <c r="C30" s="207">
        <f>SUM(C31,C35)</f>
        <v>0</v>
      </c>
      <c r="D30" s="207">
        <f>SUM(D31,D35)</f>
        <v>0</v>
      </c>
      <c r="E30" s="211"/>
    </row>
    <row r="31" spans="1:5" ht="16.5" customHeight="1">
      <c r="A31" s="17" t="s">
        <v>106</v>
      </c>
      <c r="B31" s="17" t="s">
        <v>376</v>
      </c>
      <c r="C31" s="207">
        <f>SUM(C32:C34)</f>
        <v>0</v>
      </c>
      <c r="D31" s="207">
        <f>SUM(D32:D34)</f>
        <v>0</v>
      </c>
      <c r="E31" s="211"/>
    </row>
    <row r="32" spans="1:5" ht="16.5" customHeight="1">
      <c r="A32" s="19" t="s">
        <v>107</v>
      </c>
      <c r="B32" s="19" t="s">
        <v>372</v>
      </c>
      <c r="C32" s="8"/>
      <c r="D32" s="8"/>
      <c r="E32" s="211"/>
    </row>
    <row r="33" spans="1:9" ht="16.5" customHeight="1">
      <c r="A33" s="19" t="s">
        <v>108</v>
      </c>
      <c r="B33" s="19" t="s">
        <v>378</v>
      </c>
      <c r="C33" s="8"/>
      <c r="D33" s="8"/>
      <c r="E33" s="211"/>
    </row>
    <row r="34" spans="1:9" ht="16.5" customHeight="1">
      <c r="A34" s="19" t="s">
        <v>157</v>
      </c>
      <c r="B34" s="19" t="s">
        <v>373</v>
      </c>
      <c r="C34" s="8"/>
      <c r="D34" s="8"/>
      <c r="E34" s="211"/>
    </row>
    <row r="35" spans="1:9" ht="16.5" customHeight="1">
      <c r="A35" s="17" t="s">
        <v>109</v>
      </c>
      <c r="B35" s="17" t="s">
        <v>379</v>
      </c>
      <c r="C35" s="207">
        <f>SUM(C36:C38)</f>
        <v>0</v>
      </c>
      <c r="D35" s="207">
        <f>SUM(D36:D38)</f>
        <v>0</v>
      </c>
      <c r="E35" s="211"/>
    </row>
    <row r="36" spans="1:9" ht="16.5" customHeight="1">
      <c r="A36" s="19" t="s">
        <v>110</v>
      </c>
      <c r="B36" s="19" t="s">
        <v>374</v>
      </c>
      <c r="C36" s="8"/>
      <c r="D36" s="8"/>
      <c r="E36" s="211"/>
    </row>
    <row r="37" spans="1:9" ht="16.5" customHeight="1">
      <c r="A37" s="19" t="s">
        <v>111</v>
      </c>
      <c r="B37" s="19" t="s">
        <v>380</v>
      </c>
      <c r="C37" s="8"/>
      <c r="D37" s="8"/>
      <c r="E37" s="211"/>
    </row>
    <row r="38" spans="1:9" ht="16.5" customHeight="1">
      <c r="A38" s="19" t="s">
        <v>158</v>
      </c>
      <c r="B38" s="19" t="s">
        <v>375</v>
      </c>
      <c r="C38" s="8"/>
      <c r="D38" s="8"/>
      <c r="E38" s="211"/>
    </row>
    <row r="39" spans="1:9" ht="16.5" customHeight="1">
      <c r="A39" s="16" t="s">
        <v>33</v>
      </c>
      <c r="B39" s="18" t="s">
        <v>112</v>
      </c>
      <c r="C39" s="8"/>
      <c r="D39" s="8"/>
      <c r="E39" s="211"/>
    </row>
    <row r="40" spans="1:9">
      <c r="D40" s="30"/>
      <c r="E40" s="212"/>
      <c r="F40" s="30"/>
    </row>
    <row r="41" spans="1:9">
      <c r="A41" s="1" t="s">
        <v>366</v>
      </c>
      <c r="D41" s="30"/>
      <c r="E41" s="212"/>
      <c r="F41" s="30"/>
    </row>
    <row r="42" spans="1:9">
      <c r="D42" s="30"/>
      <c r="E42" s="212"/>
      <c r="F42" s="30"/>
    </row>
    <row r="43" spans="1:9">
      <c r="D43" s="30"/>
      <c r="E43" s="212"/>
      <c r="F43" s="30"/>
    </row>
    <row r="44" spans="1:9">
      <c r="A44" s="132" t="s">
        <v>121</v>
      </c>
      <c r="D44" s="30"/>
      <c r="E44" s="212"/>
      <c r="F44" s="30"/>
    </row>
    <row r="45" spans="1:9">
      <c r="D45" s="30"/>
      <c r="E45" s="213"/>
      <c r="F45" s="213"/>
      <c r="G45"/>
      <c r="H45"/>
      <c r="I45"/>
    </row>
    <row r="46" spans="1:9">
      <c r="D46" s="214"/>
      <c r="E46" s="213"/>
      <c r="F46" s="213"/>
      <c r="G46"/>
      <c r="H46"/>
      <c r="I46"/>
    </row>
    <row r="47" spans="1:9">
      <c r="A47"/>
      <c r="B47" s="132" t="s">
        <v>311</v>
      </c>
      <c r="D47" s="214"/>
      <c r="E47" s="213"/>
      <c r="F47" s="213"/>
      <c r="G47"/>
      <c r="H47"/>
      <c r="I47"/>
    </row>
    <row r="48" spans="1:9">
      <c r="A48"/>
      <c r="B48" s="2" t="s">
        <v>310</v>
      </c>
      <c r="D48" s="214"/>
      <c r="E48" s="213"/>
      <c r="F48" s="213"/>
      <c r="G48"/>
      <c r="H48"/>
      <c r="I48"/>
    </row>
    <row r="49" spans="2:6" customFormat="1" ht="12.75">
      <c r="B49" s="125" t="s">
        <v>156</v>
      </c>
      <c r="D49" s="213"/>
      <c r="E49" s="213"/>
      <c r="F49" s="213"/>
    </row>
    <row r="50" spans="2:6">
      <c r="D50" s="30"/>
      <c r="E50" s="212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C2" sqref="C2:D2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7"/>
      <c r="C1" s="295" t="s">
        <v>124</v>
      </c>
      <c r="D1" s="295"/>
      <c r="E1" s="222"/>
    </row>
    <row r="2" spans="1:6" s="6" customFormat="1" ht="14.25" customHeight="1">
      <c r="A2" s="145" t="s">
        <v>159</v>
      </c>
      <c r="B2" s="217"/>
      <c r="C2" s="296" t="str">
        <f>'ფორმა N1'!J1</f>
        <v>1/1/2011-1/1/2012</v>
      </c>
      <c r="D2" s="297"/>
      <c r="E2" s="222"/>
    </row>
    <row r="3" spans="1:6" s="6" customFormat="1" ht="14.25" customHeight="1">
      <c r="A3" s="145"/>
      <c r="B3" s="217"/>
      <c r="C3" s="144"/>
      <c r="D3" s="144"/>
      <c r="E3" s="222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1"/>
    </row>
    <row r="5" spans="1:6" s="2" customFormat="1">
      <c r="A5" s="230" t="str">
        <f>'ფორმა N1'!D4</f>
        <v>ხალხის პარტია</v>
      </c>
      <c r="B5" s="214"/>
      <c r="C5" s="69"/>
      <c r="D5" s="69"/>
      <c r="E5" s="211"/>
    </row>
    <row r="6" spans="1:6" s="2" customFormat="1">
      <c r="A6" s="146"/>
      <c r="B6" s="146"/>
      <c r="C6" s="145"/>
      <c r="D6" s="145"/>
      <c r="E6" s="211"/>
    </row>
    <row r="7" spans="1:6" s="6" customFormat="1" ht="18.75">
      <c r="A7" s="179"/>
      <c r="B7" s="218"/>
      <c r="C7" s="147"/>
      <c r="D7" s="147"/>
      <c r="E7" s="222"/>
    </row>
    <row r="8" spans="1:6" s="6" customFormat="1" ht="47.25">
      <c r="A8" s="206" t="s">
        <v>67</v>
      </c>
      <c r="B8" s="148" t="s">
        <v>278</v>
      </c>
      <c r="C8" s="148" t="s">
        <v>69</v>
      </c>
      <c r="D8" s="148" t="s">
        <v>70</v>
      </c>
      <c r="E8" s="222"/>
      <c r="F8" s="21"/>
    </row>
    <row r="9" spans="1:6" s="7" customFormat="1">
      <c r="A9" s="13">
        <v>1</v>
      </c>
      <c r="B9" s="13" t="s">
        <v>68</v>
      </c>
      <c r="C9" s="219">
        <f>SUM(C10,C26)</f>
        <v>0</v>
      </c>
      <c r="D9" s="219">
        <f>SUM(D10,D26)</f>
        <v>0</v>
      </c>
      <c r="E9" s="222"/>
    </row>
    <row r="10" spans="1:6" s="7" customFormat="1" ht="16.5" customHeight="1">
      <c r="A10" s="14">
        <v>1.1000000000000001</v>
      </c>
      <c r="B10" s="14" t="s">
        <v>83</v>
      </c>
      <c r="C10" s="219">
        <f>SUM(C11,C12,C16,C17,C22,C25)</f>
        <v>0</v>
      </c>
      <c r="D10" s="219">
        <f>SUM(D11,D12,D16,D17,D22,D25)</f>
        <v>0</v>
      </c>
      <c r="E10" s="222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2"/>
    </row>
    <row r="12" spans="1:6" s="10" customFormat="1" ht="16.5" customHeight="1">
      <c r="A12" s="16" t="s">
        <v>31</v>
      </c>
      <c r="B12" s="16" t="s">
        <v>371</v>
      </c>
      <c r="C12" s="220">
        <f>SUM(C13:C15)</f>
        <v>0</v>
      </c>
      <c r="D12" s="220">
        <f>SUM(D13:D15)</f>
        <v>0</v>
      </c>
      <c r="E12" s="222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2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2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2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2"/>
    </row>
    <row r="17" spans="1:5" s="3" customFormat="1" ht="16.5" customHeight="1">
      <c r="A17" s="16" t="s">
        <v>91</v>
      </c>
      <c r="B17" s="16" t="s">
        <v>92</v>
      </c>
      <c r="C17" s="220">
        <f>SUM(C18:C21)</f>
        <v>0</v>
      </c>
      <c r="D17" s="220">
        <f>SUM(D18:D21)</f>
        <v>0</v>
      </c>
      <c r="E17" s="222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2"/>
    </row>
    <row r="19" spans="1:5" s="3" customFormat="1" ht="31.5">
      <c r="A19" s="17" t="s">
        <v>97</v>
      </c>
      <c r="B19" s="17" t="s">
        <v>95</v>
      </c>
      <c r="C19" s="22"/>
      <c r="D19" s="22"/>
      <c r="E19" s="222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2"/>
    </row>
    <row r="21" spans="1:5" s="3" customFormat="1" ht="31.5">
      <c r="A21" s="17" t="s">
        <v>99</v>
      </c>
      <c r="B21" s="17" t="s">
        <v>100</v>
      </c>
      <c r="C21" s="22"/>
      <c r="D21" s="22"/>
      <c r="E21" s="222"/>
    </row>
    <row r="22" spans="1:5" s="3" customFormat="1">
      <c r="A22" s="16" t="s">
        <v>101</v>
      </c>
      <c r="B22" s="16" t="s">
        <v>281</v>
      </c>
      <c r="C22" s="221">
        <f>SUM(C23:C24)</f>
        <v>0</v>
      </c>
      <c r="D22" s="221">
        <f>SUM(D23:D24)</f>
        <v>0</v>
      </c>
      <c r="E22" s="222"/>
    </row>
    <row r="23" spans="1:5" s="3" customFormat="1">
      <c r="A23" s="17" t="s">
        <v>282</v>
      </c>
      <c r="B23" s="17" t="s">
        <v>285</v>
      </c>
      <c r="C23" s="22"/>
      <c r="D23" s="22"/>
      <c r="E23" s="222"/>
    </row>
    <row r="24" spans="1:5" s="3" customFormat="1">
      <c r="A24" s="17" t="s">
        <v>283</v>
      </c>
      <c r="B24" s="17" t="s">
        <v>286</v>
      </c>
      <c r="C24" s="22"/>
      <c r="D24" s="22"/>
      <c r="E24" s="222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2"/>
    </row>
    <row r="26" spans="1:5" ht="16.5" customHeight="1">
      <c r="A26" s="14">
        <v>1.2</v>
      </c>
      <c r="B26" s="14" t="s">
        <v>103</v>
      </c>
      <c r="C26" s="219">
        <f>SUM(C27,C36)</f>
        <v>0</v>
      </c>
      <c r="D26" s="219">
        <f>SUM(D27,D36)</f>
        <v>0</v>
      </c>
      <c r="E26" s="222"/>
    </row>
    <row r="27" spans="1:5" ht="16.5" customHeight="1">
      <c r="A27" s="16" t="s">
        <v>32</v>
      </c>
      <c r="B27" s="24" t="s">
        <v>371</v>
      </c>
      <c r="C27" s="220">
        <f>SUM(C28,C32)</f>
        <v>0</v>
      </c>
      <c r="D27" s="220">
        <f>SUM(D28,D32)</f>
        <v>0</v>
      </c>
      <c r="E27" s="222"/>
    </row>
    <row r="28" spans="1:5" ht="16.5" customHeight="1">
      <c r="A28" s="17" t="s">
        <v>106</v>
      </c>
      <c r="B28" s="17" t="s">
        <v>376</v>
      </c>
      <c r="C28" s="220">
        <f>SUM(C29:C31)</f>
        <v>0</v>
      </c>
      <c r="D28" s="220">
        <f>SUM(D29:D31)</f>
        <v>0</v>
      </c>
      <c r="E28" s="222"/>
    </row>
    <row r="29" spans="1:5" ht="16.5" customHeight="1">
      <c r="A29" s="19" t="s">
        <v>107</v>
      </c>
      <c r="B29" s="19" t="s">
        <v>372</v>
      </c>
      <c r="C29" s="22"/>
      <c r="D29" s="22"/>
      <c r="E29" s="222"/>
    </row>
    <row r="30" spans="1:5" ht="16.5" customHeight="1">
      <c r="A30" s="19" t="s">
        <v>108</v>
      </c>
      <c r="B30" s="19" t="s">
        <v>378</v>
      </c>
      <c r="C30" s="22"/>
      <c r="D30" s="22"/>
      <c r="E30" s="222"/>
    </row>
    <row r="31" spans="1:5" ht="16.5" customHeight="1">
      <c r="A31" s="19" t="s">
        <v>157</v>
      </c>
      <c r="B31" s="19" t="s">
        <v>373</v>
      </c>
      <c r="C31" s="22"/>
      <c r="D31" s="22"/>
      <c r="E31" s="222"/>
    </row>
    <row r="32" spans="1:5" ht="16.5" customHeight="1">
      <c r="A32" s="17" t="s">
        <v>109</v>
      </c>
      <c r="B32" s="17" t="s">
        <v>379</v>
      </c>
      <c r="C32" s="220">
        <f>SUM(C33:C35)</f>
        <v>0</v>
      </c>
      <c r="D32" s="220">
        <f>SUM(D33:D35)</f>
        <v>0</v>
      </c>
      <c r="E32" s="222"/>
    </row>
    <row r="33" spans="1:9" ht="16.5" customHeight="1">
      <c r="A33" s="19" t="s">
        <v>110</v>
      </c>
      <c r="B33" s="19" t="s">
        <v>382</v>
      </c>
      <c r="C33" s="22"/>
      <c r="D33" s="22"/>
      <c r="E33" s="222"/>
    </row>
    <row r="34" spans="1:9" ht="16.5" customHeight="1">
      <c r="A34" s="19" t="s">
        <v>111</v>
      </c>
      <c r="B34" s="19" t="s">
        <v>383</v>
      </c>
      <c r="C34" s="22"/>
      <c r="D34" s="22"/>
      <c r="E34" s="222"/>
    </row>
    <row r="35" spans="1:9" ht="16.5" customHeight="1">
      <c r="A35" s="19" t="s">
        <v>158</v>
      </c>
      <c r="B35" s="19" t="s">
        <v>385</v>
      </c>
      <c r="C35" s="22"/>
      <c r="D35" s="22"/>
      <c r="E35" s="222"/>
    </row>
    <row r="36" spans="1:9" ht="16.5" customHeight="1">
      <c r="A36" s="16" t="s">
        <v>33</v>
      </c>
      <c r="B36" s="24" t="s">
        <v>112</v>
      </c>
      <c r="C36" s="22"/>
      <c r="D36" s="22"/>
      <c r="E36" s="222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D73" sqref="D73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5" t="s">
        <v>124</v>
      </c>
      <c r="D1" s="295"/>
      <c r="E1" s="164"/>
    </row>
    <row r="2" spans="1:5" s="6" customFormat="1">
      <c r="A2" s="142" t="s">
        <v>319</v>
      </c>
      <c r="B2" s="143"/>
      <c r="C2" s="293" t="str">
        <f>'ფორმა N1'!J1</f>
        <v>1/1/2011-1/1/2012</v>
      </c>
      <c r="D2" s="294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3" t="str">
        <f>'ფორმა N1'!D4</f>
        <v>ხალხის პარტია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>
        <v>264313</v>
      </c>
      <c r="D11" s="151">
        <v>1241420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v>103090</v>
      </c>
      <c r="D12" s="152">
        <v>103090</v>
      </c>
      <c r="E12" s="167"/>
    </row>
    <row r="13" spans="1:5" s="10" customFormat="1">
      <c r="A13" s="161" t="s">
        <v>30</v>
      </c>
      <c r="B13" s="161" t="s">
        <v>62</v>
      </c>
      <c r="C13" s="4">
        <v>6840</v>
      </c>
      <c r="D13" s="4">
        <v>6840</v>
      </c>
      <c r="E13" s="168"/>
    </row>
    <row r="14" spans="1:5" s="3" customFormat="1">
      <c r="A14" s="161" t="s">
        <v>31</v>
      </c>
      <c r="B14" s="161" t="s">
        <v>0</v>
      </c>
      <c r="C14" s="4">
        <v>96250</v>
      </c>
      <c r="D14" s="4">
        <v>96250</v>
      </c>
      <c r="E14" s="169"/>
    </row>
    <row r="15" spans="1:5" s="7" customFormat="1">
      <c r="A15" s="160">
        <v>1.2</v>
      </c>
      <c r="B15" s="160" t="s">
        <v>63</v>
      </c>
      <c r="C15" s="153">
        <v>145069</v>
      </c>
      <c r="D15" s="153">
        <v>1121103</v>
      </c>
      <c r="E15" s="166"/>
    </row>
    <row r="16" spans="1:5" s="3" customFormat="1">
      <c r="A16" s="161" t="s">
        <v>32</v>
      </c>
      <c r="B16" s="161" t="s">
        <v>1</v>
      </c>
      <c r="C16" s="152">
        <f>SUM(C17:C18)</f>
        <v>0</v>
      </c>
      <c r="D16" s="152">
        <f>SUM(D17:D18)</f>
        <v>0</v>
      </c>
      <c r="E16" s="169"/>
    </row>
    <row r="17" spans="1:6" s="3" customFormat="1">
      <c r="A17" s="173" t="s">
        <v>106</v>
      </c>
      <c r="B17" s="173" t="s">
        <v>64</v>
      </c>
      <c r="C17" s="4"/>
      <c r="D17" s="49"/>
      <c r="E17" s="169"/>
    </row>
    <row r="18" spans="1:6" s="3" customFormat="1">
      <c r="A18" s="173" t="s">
        <v>109</v>
      </c>
      <c r="B18" s="173" t="s">
        <v>65</v>
      </c>
      <c r="C18" s="4"/>
      <c r="D18" s="49"/>
      <c r="E18" s="169"/>
    </row>
    <row r="19" spans="1:6" s="3" customFormat="1">
      <c r="A19" s="161" t="s">
        <v>33</v>
      </c>
      <c r="B19" s="161" t="s">
        <v>2</v>
      </c>
      <c r="C19" s="152">
        <v>14590</v>
      </c>
      <c r="D19" s="152">
        <v>15884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 t="s">
        <v>391</v>
      </c>
      <c r="D20" s="43"/>
      <c r="E20" s="171"/>
    </row>
    <row r="21" spans="1:6" s="52" customFormat="1">
      <c r="A21" s="173" t="s">
        <v>13</v>
      </c>
      <c r="B21" s="173" t="s">
        <v>14</v>
      </c>
      <c r="C21" s="51" t="s">
        <v>392</v>
      </c>
      <c r="D21" s="44"/>
      <c r="E21" s="171"/>
    </row>
    <row r="22" spans="1:6" s="52" customFormat="1" ht="31.5">
      <c r="A22" s="173" t="s">
        <v>333</v>
      </c>
      <c r="B22" s="173" t="s">
        <v>22</v>
      </c>
      <c r="C22" s="43"/>
      <c r="D22" s="43"/>
      <c r="E22" s="171"/>
    </row>
    <row r="23" spans="1:6" s="52" customFormat="1" ht="16.5" customHeight="1">
      <c r="A23" s="173" t="s">
        <v>334</v>
      </c>
      <c r="B23" s="173" t="s">
        <v>15</v>
      </c>
      <c r="C23" s="51" t="s">
        <v>393</v>
      </c>
      <c r="D23" s="51" t="s">
        <v>393</v>
      </c>
      <c r="E23" s="171"/>
    </row>
    <row r="24" spans="1:6" s="52" customFormat="1" ht="16.5" customHeight="1">
      <c r="A24" s="173" t="s">
        <v>335</v>
      </c>
      <c r="B24" s="173" t="s">
        <v>16</v>
      </c>
      <c r="C24" s="4"/>
      <c r="D24" s="4"/>
      <c r="E24" s="171"/>
    </row>
    <row r="25" spans="1:6" s="52" customFormat="1" ht="16.5" customHeight="1">
      <c r="A25" s="173" t="s">
        <v>336</v>
      </c>
      <c r="B25" s="173" t="s">
        <v>17</v>
      </c>
      <c r="C25" s="51">
        <v>8831</v>
      </c>
      <c r="D25" s="45">
        <v>14831</v>
      </c>
      <c r="E25" s="171"/>
    </row>
    <row r="26" spans="1:6" s="52" customFormat="1" ht="16.5" customHeight="1">
      <c r="A26" s="174" t="s">
        <v>337</v>
      </c>
      <c r="B26" s="174" t="s">
        <v>18</v>
      </c>
      <c r="C26" s="51" t="s">
        <v>394</v>
      </c>
      <c r="D26" s="51" t="s">
        <v>394</v>
      </c>
      <c r="E26" s="171"/>
    </row>
    <row r="27" spans="1:6" s="52" customFormat="1" ht="16.5" customHeight="1">
      <c r="A27" s="174" t="s">
        <v>338</v>
      </c>
      <c r="B27" s="174" t="s">
        <v>19</v>
      </c>
      <c r="C27" s="152" t="s">
        <v>395</v>
      </c>
      <c r="D27" s="152" t="s">
        <v>396</v>
      </c>
      <c r="E27" s="171"/>
    </row>
    <row r="28" spans="1:6" s="52" customFormat="1" ht="16.5" customHeight="1">
      <c r="A28" s="174" t="s">
        <v>339</v>
      </c>
      <c r="B28" s="174" t="s">
        <v>20</v>
      </c>
      <c r="C28" s="51" t="s">
        <v>397</v>
      </c>
      <c r="D28" s="45" t="s">
        <v>398</v>
      </c>
      <c r="E28" s="171"/>
    </row>
    <row r="29" spans="1:6" s="52" customFormat="1" ht="16.5" customHeight="1">
      <c r="A29" s="174" t="s">
        <v>340</v>
      </c>
      <c r="B29" s="174" t="s">
        <v>23</v>
      </c>
      <c r="C29" s="51"/>
      <c r="D29" s="46"/>
      <c r="E29" s="171"/>
    </row>
    <row r="30" spans="1:6" s="52" customFormat="1" ht="16.5" customHeight="1">
      <c r="A30" s="173" t="s">
        <v>341</v>
      </c>
      <c r="B30" s="173" t="s">
        <v>21</v>
      </c>
      <c r="C30" s="51"/>
      <c r="D30" s="46"/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/>
      <c r="D32" s="49"/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v>29702</v>
      </c>
      <c r="D34" s="152">
        <v>849642</v>
      </c>
      <c r="E34" s="169"/>
    </row>
    <row r="35" spans="1:6" s="3" customFormat="1" ht="16.5" customHeight="1">
      <c r="A35" s="173" t="s">
        <v>342</v>
      </c>
      <c r="B35" s="173" t="s">
        <v>59</v>
      </c>
      <c r="C35" s="4">
        <v>24642</v>
      </c>
      <c r="D35" s="49">
        <v>849642</v>
      </c>
      <c r="E35" s="169"/>
    </row>
    <row r="36" spans="1:6" s="3" customFormat="1" ht="16.5" customHeight="1">
      <c r="A36" s="173" t="s">
        <v>343</v>
      </c>
      <c r="B36" s="173" t="s">
        <v>58</v>
      </c>
      <c r="C36" s="4"/>
      <c r="D36" s="49"/>
      <c r="E36" s="169"/>
    </row>
    <row r="37" spans="1:6" s="3" customFormat="1" ht="31.5">
      <c r="A37" s="173" t="s">
        <v>344</v>
      </c>
      <c r="B37" s="173" t="s">
        <v>57</v>
      </c>
      <c r="C37" s="4">
        <v>5060</v>
      </c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>
        <v>1286</v>
      </c>
      <c r="D38" s="49">
        <v>1286</v>
      </c>
      <c r="E38" s="169"/>
    </row>
    <row r="39" spans="1:6" s="3" customFormat="1" ht="16.5" customHeight="1">
      <c r="A39" s="161" t="s">
        <v>39</v>
      </c>
      <c r="B39" s="161" t="s">
        <v>51</v>
      </c>
      <c r="C39" s="4"/>
      <c r="D39" s="49"/>
      <c r="E39" s="169"/>
    </row>
    <row r="40" spans="1:6" s="3" customFormat="1" ht="31.5">
      <c r="A40" s="161" t="s">
        <v>40</v>
      </c>
      <c r="B40" s="161" t="s">
        <v>28</v>
      </c>
      <c r="C40" s="4"/>
      <c r="D40" s="49"/>
      <c r="E40" s="169"/>
    </row>
    <row r="41" spans="1:6" s="3" customFormat="1" ht="16.5" customHeight="1">
      <c r="A41" s="161" t="s">
        <v>41</v>
      </c>
      <c r="B41" s="161" t="s">
        <v>24</v>
      </c>
      <c r="C41" s="4"/>
      <c r="D41" s="49"/>
      <c r="E41" s="169"/>
    </row>
    <row r="42" spans="1:6" s="3" customFormat="1" ht="16.5" customHeight="1">
      <c r="A42" s="161" t="s">
        <v>42</v>
      </c>
      <c r="B42" s="161" t="s">
        <v>25</v>
      </c>
      <c r="C42" s="4">
        <v>1000</v>
      </c>
      <c r="D42" s="49">
        <v>1000</v>
      </c>
      <c r="E42" s="169"/>
    </row>
    <row r="43" spans="1:6" s="3" customFormat="1" ht="16.5" customHeight="1">
      <c r="A43" s="161" t="s">
        <v>43</v>
      </c>
      <c r="B43" s="161" t="s">
        <v>26</v>
      </c>
      <c r="C43" s="4"/>
      <c r="D43" s="49"/>
      <c r="E43" s="169"/>
    </row>
    <row r="44" spans="1:6" s="3" customFormat="1" ht="16.5" customHeight="1">
      <c r="A44" s="161" t="s">
        <v>44</v>
      </c>
      <c r="B44" s="161" t="s">
        <v>349</v>
      </c>
      <c r="C44" s="4">
        <v>102490</v>
      </c>
      <c r="D44" s="49">
        <v>253291</v>
      </c>
      <c r="E44" s="169"/>
    </row>
    <row r="45" spans="1:6" s="3" customFormat="1" ht="31.5">
      <c r="A45" s="161" t="s">
        <v>45</v>
      </c>
      <c r="B45" s="161" t="s">
        <v>29</v>
      </c>
      <c r="C45" s="4"/>
      <c r="D45" s="49"/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v>990</v>
      </c>
      <c r="D47" s="153">
        <v>6062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>
        <v>990</v>
      </c>
      <c r="D48" s="49">
        <v>990</v>
      </c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/>
      <c r="D50" s="49">
        <v>5072</v>
      </c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 t="s">
        <v>399</v>
      </c>
      <c r="D53" s="154" t="s">
        <v>399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/>
      <c r="D55" s="45"/>
      <c r="E55" s="171"/>
    </row>
    <row r="56" spans="1:6" s="52" customFormat="1">
      <c r="A56" s="161" t="s">
        <v>355</v>
      </c>
      <c r="B56" s="55" t="s">
        <v>55</v>
      </c>
      <c r="C56" s="45" t="s">
        <v>400</v>
      </c>
      <c r="D56" s="45" t="s">
        <v>400</v>
      </c>
      <c r="E56" s="171"/>
    </row>
    <row r="57" spans="1:6" s="52" customFormat="1">
      <c r="A57" s="161" t="s">
        <v>356</v>
      </c>
      <c r="B57" s="55" t="s">
        <v>27</v>
      </c>
      <c r="C57" s="51" t="s">
        <v>401</v>
      </c>
      <c r="D57" s="51" t="s">
        <v>401</v>
      </c>
      <c r="E57" s="171"/>
    </row>
    <row r="58" spans="1:6">
      <c r="A58" s="159">
        <v>2</v>
      </c>
      <c r="B58" s="159" t="s">
        <v>306</v>
      </c>
      <c r="C58" s="155"/>
      <c r="D58" s="154" t="s">
        <v>402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 t="s">
        <v>403</v>
      </c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 t="s">
        <v>404</v>
      </c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264313</v>
      </c>
      <c r="D72" s="158">
        <v>1274981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D70" sqref="D70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5"/>
      <c r="C1" s="295" t="s">
        <v>124</v>
      </c>
      <c r="D1" s="295"/>
      <c r="E1" s="266"/>
    </row>
    <row r="2" spans="1:5">
      <c r="A2" s="145" t="s">
        <v>159</v>
      </c>
      <c r="B2" s="225"/>
      <c r="C2" s="293" t="str">
        <f>'ფორმა N1'!J1</f>
        <v>1/1/2011-1/1/2012</v>
      </c>
      <c r="D2" s="294"/>
      <c r="E2" s="266"/>
    </row>
    <row r="3" spans="1:5">
      <c r="A3" s="145"/>
      <c r="B3" s="225"/>
      <c r="C3" s="144"/>
      <c r="D3" s="144"/>
      <c r="E3" s="266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1"/>
    </row>
    <row r="5" spans="1:5" s="2" customFormat="1">
      <c r="A5" s="231" t="str">
        <f>'ფორმა N1'!D4</f>
        <v>ხალხის პარტია</v>
      </c>
      <c r="B5" s="214"/>
      <c r="C5" s="69"/>
      <c r="D5" s="69"/>
      <c r="E5" s="211"/>
    </row>
    <row r="6" spans="1:5" s="2" customFormat="1">
      <c r="A6" s="146"/>
      <c r="B6" s="146"/>
      <c r="C6" s="145"/>
      <c r="D6" s="145"/>
      <c r="E6" s="211"/>
    </row>
    <row r="7" spans="1:5" s="6" customFormat="1">
      <c r="A7" s="179"/>
      <c r="B7" s="179"/>
      <c r="C7" s="147"/>
      <c r="D7" s="147"/>
      <c r="E7" s="267"/>
    </row>
    <row r="8" spans="1:5" s="6" customFormat="1" ht="31.5">
      <c r="A8" s="206" t="s">
        <v>67</v>
      </c>
      <c r="B8" s="148" t="s">
        <v>11</v>
      </c>
      <c r="C8" s="148" t="s">
        <v>10</v>
      </c>
      <c r="D8" s="148" t="s">
        <v>9</v>
      </c>
      <c r="E8" s="267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8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8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8"/>
    </row>
    <row r="12" spans="1:5" ht="16.5" customHeight="1">
      <c r="A12" s="16" t="s">
        <v>31</v>
      </c>
      <c r="B12" s="16" t="s">
        <v>0</v>
      </c>
      <c r="C12" s="38"/>
      <c r="D12" s="39"/>
      <c r="E12" s="266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6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6"/>
    </row>
    <row r="15" spans="1:5">
      <c r="A15" s="17" t="s">
        <v>106</v>
      </c>
      <c r="B15" s="17" t="s">
        <v>64</v>
      </c>
      <c r="C15" s="40"/>
      <c r="D15" s="41"/>
      <c r="E15" s="266"/>
    </row>
    <row r="16" spans="1:5">
      <c r="A16" s="17" t="s">
        <v>109</v>
      </c>
      <c r="B16" s="17" t="s">
        <v>65</v>
      </c>
      <c r="C16" s="40"/>
      <c r="D16" s="41"/>
      <c r="E16" s="266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6"/>
    </row>
    <row r="18" spans="1:5" ht="31.5">
      <c r="A18" s="17" t="s">
        <v>12</v>
      </c>
      <c r="B18" s="17" t="s">
        <v>279</v>
      </c>
      <c r="C18" s="42"/>
      <c r="D18" s="43"/>
      <c r="E18" s="266"/>
    </row>
    <row r="19" spans="1:5">
      <c r="A19" s="17" t="s">
        <v>13</v>
      </c>
      <c r="B19" s="17" t="s">
        <v>14</v>
      </c>
      <c r="C19" s="42"/>
      <c r="D19" s="44"/>
      <c r="E19" s="266"/>
    </row>
    <row r="20" spans="1:5" ht="31.5">
      <c r="A20" s="17" t="s">
        <v>333</v>
      </c>
      <c r="B20" s="17" t="s">
        <v>22</v>
      </c>
      <c r="C20" s="42"/>
      <c r="D20" s="45"/>
      <c r="E20" s="266"/>
    </row>
    <row r="21" spans="1:5">
      <c r="A21" s="17" t="s">
        <v>334</v>
      </c>
      <c r="B21" s="17" t="s">
        <v>15</v>
      </c>
      <c r="C21" s="42"/>
      <c r="D21" s="45"/>
      <c r="E21" s="266"/>
    </row>
    <row r="22" spans="1:5">
      <c r="A22" s="17" t="s">
        <v>335</v>
      </c>
      <c r="B22" s="17" t="s">
        <v>16</v>
      </c>
      <c r="C22" s="42"/>
      <c r="D22" s="45"/>
      <c r="E22" s="266"/>
    </row>
    <row r="23" spans="1:5">
      <c r="A23" s="17" t="s">
        <v>336</v>
      </c>
      <c r="B23" s="17" t="s">
        <v>17</v>
      </c>
      <c r="C23" s="228">
        <f>SUM(C24:C27)</f>
        <v>0</v>
      </c>
      <c r="D23" s="228">
        <f>SUM(D24:D27)</f>
        <v>0</v>
      </c>
      <c r="E23" s="266"/>
    </row>
    <row r="24" spans="1:5" ht="16.5" customHeight="1">
      <c r="A24" s="19" t="s">
        <v>337</v>
      </c>
      <c r="B24" s="19" t="s">
        <v>18</v>
      </c>
      <c r="C24" s="42"/>
      <c r="D24" s="45"/>
      <c r="E24" s="266"/>
    </row>
    <row r="25" spans="1:5" ht="16.5" customHeight="1">
      <c r="A25" s="19" t="s">
        <v>338</v>
      </c>
      <c r="B25" s="19" t="s">
        <v>19</v>
      </c>
      <c r="C25" s="42"/>
      <c r="D25" s="45"/>
      <c r="E25" s="266"/>
    </row>
    <row r="26" spans="1:5" ht="16.5" customHeight="1">
      <c r="A26" s="19" t="s">
        <v>339</v>
      </c>
      <c r="B26" s="19" t="s">
        <v>20</v>
      </c>
      <c r="C26" s="42"/>
      <c r="D26" s="45"/>
      <c r="E26" s="266"/>
    </row>
    <row r="27" spans="1:5" ht="16.5" customHeight="1">
      <c r="A27" s="19" t="s">
        <v>340</v>
      </c>
      <c r="B27" s="19" t="s">
        <v>23</v>
      </c>
      <c r="C27" s="42"/>
      <c r="D27" s="46"/>
      <c r="E27" s="266"/>
    </row>
    <row r="28" spans="1:5">
      <c r="A28" s="17" t="s">
        <v>341</v>
      </c>
      <c r="B28" s="17" t="s">
        <v>21</v>
      </c>
      <c r="C28" s="42"/>
      <c r="D28" s="46"/>
      <c r="E28" s="266"/>
    </row>
    <row r="29" spans="1:5">
      <c r="A29" s="16" t="s">
        <v>34</v>
      </c>
      <c r="B29" s="16" t="s">
        <v>3</v>
      </c>
      <c r="C29" s="38"/>
      <c r="D29" s="39"/>
      <c r="E29" s="266"/>
    </row>
    <row r="30" spans="1:5">
      <c r="A30" s="16" t="s">
        <v>35</v>
      </c>
      <c r="B30" s="16" t="s">
        <v>4</v>
      </c>
      <c r="C30" s="38"/>
      <c r="D30" s="39"/>
      <c r="E30" s="266"/>
    </row>
    <row r="31" spans="1:5">
      <c r="A31" s="16" t="s">
        <v>36</v>
      </c>
      <c r="B31" s="16" t="s">
        <v>5</v>
      </c>
      <c r="C31" s="38"/>
      <c r="D31" s="39"/>
      <c r="E31" s="266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6"/>
    </row>
    <row r="33" spans="1:5">
      <c r="A33" s="17" t="s">
        <v>342</v>
      </c>
      <c r="B33" s="17" t="s">
        <v>59</v>
      </c>
      <c r="C33" s="38"/>
      <c r="D33" s="39"/>
      <c r="E33" s="266"/>
    </row>
    <row r="34" spans="1:5">
      <c r="A34" s="17" t="s">
        <v>343</v>
      </c>
      <c r="B34" s="17" t="s">
        <v>58</v>
      </c>
      <c r="C34" s="38"/>
      <c r="D34" s="39"/>
      <c r="E34" s="266"/>
    </row>
    <row r="35" spans="1:5" ht="31.5">
      <c r="A35" s="17" t="s">
        <v>344</v>
      </c>
      <c r="B35" s="17" t="s">
        <v>57</v>
      </c>
      <c r="C35" s="38"/>
      <c r="D35" s="39"/>
      <c r="E35" s="266"/>
    </row>
    <row r="36" spans="1:5">
      <c r="A36" s="16" t="s">
        <v>38</v>
      </c>
      <c r="B36" s="16" t="s">
        <v>50</v>
      </c>
      <c r="C36" s="38"/>
      <c r="D36" s="39"/>
      <c r="E36" s="266"/>
    </row>
    <row r="37" spans="1:5">
      <c r="A37" s="16" t="s">
        <v>39</v>
      </c>
      <c r="B37" s="16" t="s">
        <v>51</v>
      </c>
      <c r="C37" s="38"/>
      <c r="D37" s="39"/>
      <c r="E37" s="266"/>
    </row>
    <row r="38" spans="1:5" ht="31.5">
      <c r="A38" s="16" t="s">
        <v>40</v>
      </c>
      <c r="B38" s="16" t="s">
        <v>28</v>
      </c>
      <c r="C38" s="38"/>
      <c r="D38" s="39"/>
      <c r="E38" s="266"/>
    </row>
    <row r="39" spans="1:5">
      <c r="A39" s="16" t="s">
        <v>41</v>
      </c>
      <c r="B39" s="16" t="s">
        <v>24</v>
      </c>
      <c r="C39" s="38"/>
      <c r="D39" s="39"/>
      <c r="E39" s="266"/>
    </row>
    <row r="40" spans="1:5">
      <c r="A40" s="16" t="s">
        <v>42</v>
      </c>
      <c r="B40" s="16" t="s">
        <v>25</v>
      </c>
      <c r="C40" s="38"/>
      <c r="D40" s="39"/>
      <c r="E40" s="266"/>
    </row>
    <row r="41" spans="1:5">
      <c r="A41" s="16" t="s">
        <v>43</v>
      </c>
      <c r="B41" s="16" t="s">
        <v>26</v>
      </c>
      <c r="C41" s="38"/>
      <c r="D41" s="39"/>
      <c r="E41" s="266"/>
    </row>
    <row r="42" spans="1:5">
      <c r="A42" s="16" t="s">
        <v>44</v>
      </c>
      <c r="B42" s="16" t="s">
        <v>349</v>
      </c>
      <c r="C42" s="38"/>
      <c r="D42" s="39"/>
      <c r="E42" s="266"/>
    </row>
    <row r="43" spans="1:5" ht="16.5" customHeight="1">
      <c r="A43" s="16" t="s">
        <v>45</v>
      </c>
      <c r="B43" s="16" t="s">
        <v>29</v>
      </c>
      <c r="C43" s="38"/>
      <c r="D43" s="39"/>
      <c r="E43" s="266"/>
    </row>
    <row r="44" spans="1:5">
      <c r="A44" s="16" t="s">
        <v>46</v>
      </c>
      <c r="B44" s="16" t="s">
        <v>6</v>
      </c>
      <c r="C44" s="38"/>
      <c r="D44" s="39"/>
      <c r="E44" s="266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6"/>
    </row>
    <row r="46" spans="1:5" ht="31.5">
      <c r="A46" s="16" t="s">
        <v>52</v>
      </c>
      <c r="B46" s="16" t="s">
        <v>49</v>
      </c>
      <c r="C46" s="38"/>
      <c r="D46" s="39"/>
      <c r="E46" s="266"/>
    </row>
    <row r="47" spans="1:5">
      <c r="A47" s="16" t="s">
        <v>53</v>
      </c>
      <c r="B47" s="16" t="s">
        <v>48</v>
      </c>
      <c r="C47" s="38"/>
      <c r="D47" s="39"/>
      <c r="E47" s="266"/>
    </row>
    <row r="48" spans="1:5">
      <c r="A48" s="16" t="s">
        <v>351</v>
      </c>
      <c r="B48" s="16" t="s">
        <v>350</v>
      </c>
      <c r="C48" s="38"/>
      <c r="D48" s="39"/>
      <c r="E48" s="266"/>
    </row>
    <row r="49" spans="1:5" ht="31.5">
      <c r="A49" s="14">
        <v>1.4</v>
      </c>
      <c r="B49" s="14" t="s">
        <v>47</v>
      </c>
      <c r="C49" s="38"/>
      <c r="D49" s="39"/>
      <c r="E49" s="266"/>
    </row>
    <row r="50" spans="1:5">
      <c r="A50" s="14">
        <v>1.5</v>
      </c>
      <c r="B50" s="14" t="s">
        <v>7</v>
      </c>
      <c r="C50" s="42"/>
      <c r="D50" s="45"/>
      <c r="E50" s="266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6"/>
    </row>
    <row r="52" spans="1:5">
      <c r="A52" s="16" t="s">
        <v>353</v>
      </c>
      <c r="B52" s="55" t="s">
        <v>54</v>
      </c>
      <c r="C52" s="42"/>
      <c r="D52" s="45"/>
      <c r="E52" s="266"/>
    </row>
    <row r="53" spans="1:5" ht="31.5">
      <c r="A53" s="16" t="s">
        <v>354</v>
      </c>
      <c r="B53" s="55" t="s">
        <v>56</v>
      </c>
      <c r="C53" s="42"/>
      <c r="D53" s="45"/>
      <c r="E53" s="266"/>
    </row>
    <row r="54" spans="1:5">
      <c r="A54" s="16" t="s">
        <v>355</v>
      </c>
      <c r="B54" s="55" t="s">
        <v>55</v>
      </c>
      <c r="C54" s="45"/>
      <c r="D54" s="45"/>
      <c r="E54" s="266"/>
    </row>
    <row r="55" spans="1:5">
      <c r="A55" s="16" t="s">
        <v>356</v>
      </c>
      <c r="B55" s="55" t="s">
        <v>27</v>
      </c>
      <c r="C55" s="42"/>
      <c r="D55" s="45"/>
      <c r="E55" s="266"/>
    </row>
    <row r="56" spans="1:5">
      <c r="A56" s="13">
        <v>2</v>
      </c>
      <c r="B56" s="57" t="s">
        <v>120</v>
      </c>
      <c r="C56" s="152"/>
      <c r="D56" s="229">
        <f>SUM(D57:D62)</f>
        <v>0</v>
      </c>
      <c r="E56" s="266"/>
    </row>
    <row r="57" spans="1:5">
      <c r="A57" s="15">
        <v>2.1</v>
      </c>
      <c r="B57" s="58" t="s">
        <v>113</v>
      </c>
      <c r="C57" s="152"/>
      <c r="D57" s="47"/>
      <c r="E57" s="266"/>
    </row>
    <row r="58" spans="1:5">
      <c r="A58" s="15">
        <v>2.2000000000000002</v>
      </c>
      <c r="B58" s="58" t="s">
        <v>118</v>
      </c>
      <c r="C58" s="152"/>
      <c r="D58" s="48"/>
      <c r="E58" s="266"/>
    </row>
    <row r="59" spans="1:5">
      <c r="A59" s="15">
        <v>2.2999999999999998</v>
      </c>
      <c r="B59" s="58" t="s">
        <v>117</v>
      </c>
      <c r="C59" s="152"/>
      <c r="D59" s="48"/>
      <c r="E59" s="266"/>
    </row>
    <row r="60" spans="1:5">
      <c r="A60" s="15">
        <v>2.4</v>
      </c>
      <c r="B60" s="58" t="s">
        <v>119</v>
      </c>
      <c r="C60" s="152"/>
      <c r="D60" s="48"/>
      <c r="E60" s="266"/>
    </row>
    <row r="61" spans="1:5">
      <c r="A61" s="15">
        <v>2.5</v>
      </c>
      <c r="B61" s="58" t="s">
        <v>114</v>
      </c>
      <c r="C61" s="152"/>
      <c r="D61" s="48"/>
      <c r="E61" s="266"/>
    </row>
    <row r="62" spans="1:5">
      <c r="A62" s="15">
        <v>2.6</v>
      </c>
      <c r="B62" s="58" t="s">
        <v>116</v>
      </c>
      <c r="C62" s="152"/>
      <c r="D62" s="48"/>
      <c r="E62" s="266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5"/>
    </row>
    <row r="64" spans="1:5" s="2" customFormat="1">
      <c r="A64" s="15">
        <v>3.1</v>
      </c>
      <c r="B64" s="56" t="s">
        <v>291</v>
      </c>
      <c r="C64" s="8"/>
      <c r="D64" s="25"/>
      <c r="E64" s="205"/>
    </row>
    <row r="65" spans="1:9" s="2" customFormat="1">
      <c r="A65" s="15">
        <v>3.2</v>
      </c>
      <c r="B65" s="56" t="s">
        <v>292</v>
      </c>
      <c r="C65" s="8"/>
      <c r="D65" s="25"/>
      <c r="E65" s="205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5"/>
    </row>
    <row r="67" spans="1:9" s="2" customFormat="1">
      <c r="A67" s="15">
        <v>4.0999999999999996</v>
      </c>
      <c r="B67" s="15" t="s">
        <v>288</v>
      </c>
      <c r="C67" s="8"/>
      <c r="D67" s="8"/>
      <c r="E67" s="205"/>
    </row>
    <row r="68" spans="1:9" s="2" customFormat="1">
      <c r="A68" s="15">
        <v>4.2</v>
      </c>
      <c r="B68" s="15" t="s">
        <v>289</v>
      </c>
      <c r="C68" s="8"/>
      <c r="D68" s="8"/>
      <c r="E68" s="205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5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D22" sqref="D22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298" t="s">
        <v>124</v>
      </c>
      <c r="D1" s="298"/>
    </row>
    <row r="2" spans="1:5">
      <c r="A2" s="142" t="s">
        <v>323</v>
      </c>
      <c r="B2" s="145"/>
      <c r="C2" s="293" t="str">
        <f>'ფორმა N1'!J1</f>
        <v>1/1/2011-1/1/2012</v>
      </c>
      <c r="D2" s="294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1" t="str">
        <f>'ფორმა N1'!D4</f>
        <v>ხალხის პარტია</v>
      </c>
      <c r="B6" s="232"/>
      <c r="C6" s="232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6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v>64576</v>
      </c>
      <c r="D10" s="151">
        <v>64576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f>SUM(C15:C16)</f>
        <v>0</v>
      </c>
      <c r="D14" s="15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>
        <v>61453</v>
      </c>
      <c r="D17" s="151">
        <v>61453</v>
      </c>
    </row>
    <row r="18" spans="1:9">
      <c r="A18" s="16" t="s">
        <v>52</v>
      </c>
      <c r="B18" s="16" t="s">
        <v>78</v>
      </c>
      <c r="C18" s="151">
        <v>61453</v>
      </c>
      <c r="D18" s="151">
        <v>61453</v>
      </c>
    </row>
    <row r="19" spans="1:9">
      <c r="A19" s="16" t="s">
        <v>53</v>
      </c>
      <c r="B19" s="16" t="s">
        <v>79</v>
      </c>
      <c r="C19" s="38"/>
      <c r="D19" s="39"/>
    </row>
    <row r="20" spans="1:9">
      <c r="A20" s="14">
        <v>1.4</v>
      </c>
      <c r="B20" s="14" t="s">
        <v>80</v>
      </c>
      <c r="C20" s="38"/>
      <c r="D20" s="39"/>
    </row>
    <row r="21" spans="1:9">
      <c r="A21" s="14">
        <v>1.5</v>
      </c>
      <c r="B21" s="14" t="s">
        <v>81</v>
      </c>
      <c r="C21" s="38">
        <v>1024</v>
      </c>
      <c r="D21" s="38">
        <v>1024</v>
      </c>
    </row>
    <row r="22" spans="1:9">
      <c r="A22" s="14">
        <v>1.6</v>
      </c>
      <c r="B22" s="14" t="s">
        <v>8</v>
      </c>
      <c r="C22" s="38">
        <v>2099</v>
      </c>
      <c r="D22" s="39">
        <v>2099</v>
      </c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D65" sqref="D65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3"/>
      <c r="C1" s="295" t="s">
        <v>124</v>
      </c>
      <c r="D1" s="295"/>
      <c r="E1" s="205"/>
    </row>
    <row r="2" spans="1:5">
      <c r="A2" s="145" t="s">
        <v>159</v>
      </c>
      <c r="B2" s="233"/>
      <c r="C2" s="293" t="str">
        <f>'ფორმა N1'!J1</f>
        <v>1/1/2011-1/1/2012</v>
      </c>
      <c r="D2" s="294"/>
      <c r="E2" s="205"/>
    </row>
    <row r="3" spans="1:5">
      <c r="A3" s="227"/>
      <c r="B3" s="233"/>
      <c r="C3" s="146"/>
      <c r="D3" s="146"/>
      <c r="E3" s="205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1"/>
    </row>
    <row r="5" spans="1:5">
      <c r="A5" s="231" t="str">
        <f>'ფორმა N1'!D4</f>
        <v>ხალხის პარტია</v>
      </c>
      <c r="B5" s="232"/>
      <c r="C5" s="232"/>
      <c r="D5" s="69"/>
      <c r="E5" s="211"/>
    </row>
    <row r="6" spans="1:5">
      <c r="A6" s="146"/>
      <c r="B6" s="145"/>
      <c r="C6" s="145"/>
      <c r="D6" s="145"/>
      <c r="E6" s="211"/>
    </row>
    <row r="7" spans="1:5">
      <c r="A7" s="226"/>
      <c r="B7" s="234"/>
      <c r="C7" s="235"/>
      <c r="D7" s="235"/>
      <c r="E7" s="205"/>
    </row>
    <row r="8" spans="1:5" ht="47.25">
      <c r="A8" s="236" t="s">
        <v>129</v>
      </c>
      <c r="B8" s="236" t="s">
        <v>213</v>
      </c>
      <c r="C8" s="236" t="s">
        <v>362</v>
      </c>
      <c r="D8" s="236" t="s">
        <v>295</v>
      </c>
      <c r="E8" s="205"/>
    </row>
    <row r="9" spans="1:5">
      <c r="A9" s="59"/>
      <c r="B9" s="60"/>
      <c r="C9" s="283"/>
      <c r="D9" s="283"/>
      <c r="E9" s="205"/>
    </row>
    <row r="10" spans="1:5">
      <c r="A10" s="61" t="s">
        <v>214</v>
      </c>
      <c r="B10" s="62"/>
      <c r="C10" s="237" t="s">
        <v>406</v>
      </c>
      <c r="D10" s="237" t="s">
        <v>407</v>
      </c>
      <c r="E10" s="205"/>
    </row>
    <row r="11" spans="1:5">
      <c r="A11" s="63" t="s">
        <v>215</v>
      </c>
      <c r="B11" s="64"/>
      <c r="C11" s="154" t="s">
        <v>408</v>
      </c>
      <c r="D11" s="154" t="s">
        <v>409</v>
      </c>
      <c r="E11" s="205"/>
    </row>
    <row r="12" spans="1:5">
      <c r="A12" s="67">
        <v>1110</v>
      </c>
      <c r="B12" s="66" t="s">
        <v>161</v>
      </c>
      <c r="C12" s="8"/>
      <c r="D12" s="8"/>
      <c r="E12" s="205"/>
    </row>
    <row r="13" spans="1:5">
      <c r="A13" s="67">
        <v>1120</v>
      </c>
      <c r="B13" s="66" t="s">
        <v>162</v>
      </c>
      <c r="C13" s="8"/>
      <c r="D13" s="8"/>
      <c r="E13" s="205"/>
    </row>
    <row r="14" spans="1:5">
      <c r="A14" s="67">
        <v>1211</v>
      </c>
      <c r="B14" s="66" t="s">
        <v>163</v>
      </c>
      <c r="C14" s="8" t="s">
        <v>410</v>
      </c>
      <c r="D14" s="8" t="s">
        <v>411</v>
      </c>
      <c r="E14" s="205"/>
    </row>
    <row r="15" spans="1:5">
      <c r="A15" s="67">
        <v>1212</v>
      </c>
      <c r="B15" s="66" t="s">
        <v>164</v>
      </c>
      <c r="C15" s="8"/>
      <c r="D15" s="8"/>
      <c r="E15" s="205"/>
    </row>
    <row r="16" spans="1:5">
      <c r="A16" s="67">
        <v>1213</v>
      </c>
      <c r="B16" s="66" t="s">
        <v>165</v>
      </c>
      <c r="C16" s="8"/>
      <c r="D16" s="8"/>
      <c r="E16" s="205"/>
    </row>
    <row r="17" spans="1:5">
      <c r="A17" s="67">
        <v>1214</v>
      </c>
      <c r="B17" s="66" t="s">
        <v>166</v>
      </c>
      <c r="C17" s="8"/>
      <c r="D17" s="8"/>
      <c r="E17" s="205"/>
    </row>
    <row r="18" spans="1:5">
      <c r="A18" s="67">
        <v>1215</v>
      </c>
      <c r="B18" s="66" t="s">
        <v>167</v>
      </c>
      <c r="C18" s="8"/>
      <c r="D18" s="8"/>
      <c r="E18" s="205"/>
    </row>
    <row r="19" spans="1:5">
      <c r="A19" s="67">
        <v>1300</v>
      </c>
      <c r="B19" s="66" t="s">
        <v>168</v>
      </c>
      <c r="C19" s="8"/>
      <c r="D19" s="8"/>
      <c r="E19" s="205"/>
    </row>
    <row r="20" spans="1:5">
      <c r="A20" s="67">
        <v>1410</v>
      </c>
      <c r="B20" s="66" t="s">
        <v>169</v>
      </c>
      <c r="C20" s="8"/>
      <c r="D20" s="8">
        <v>825000</v>
      </c>
      <c r="E20" s="205"/>
    </row>
    <row r="21" spans="1:5">
      <c r="A21" s="67">
        <v>1421</v>
      </c>
      <c r="B21" s="66" t="s">
        <v>170</v>
      </c>
      <c r="C21" s="8"/>
      <c r="D21" s="8"/>
      <c r="E21" s="205"/>
    </row>
    <row r="22" spans="1:5">
      <c r="A22" s="67">
        <v>1422</v>
      </c>
      <c r="B22" s="66" t="s">
        <v>171</v>
      </c>
      <c r="C22" s="8"/>
      <c r="D22" s="8"/>
      <c r="E22" s="205"/>
    </row>
    <row r="23" spans="1:5">
      <c r="A23" s="67">
        <v>1423</v>
      </c>
      <c r="B23" s="66" t="s">
        <v>172</v>
      </c>
      <c r="C23" s="8" t="s">
        <v>412</v>
      </c>
      <c r="D23" s="8" t="s">
        <v>413</v>
      </c>
      <c r="E23" s="205"/>
    </row>
    <row r="24" spans="1:5">
      <c r="A24" s="67">
        <v>1431</v>
      </c>
      <c r="B24" s="66" t="s">
        <v>173</v>
      </c>
      <c r="C24" s="8"/>
      <c r="D24" s="8"/>
      <c r="E24" s="205"/>
    </row>
    <row r="25" spans="1:5">
      <c r="A25" s="67">
        <v>1432</v>
      </c>
      <c r="B25" s="66" t="s">
        <v>174</v>
      </c>
      <c r="C25" s="8"/>
      <c r="D25" s="8"/>
      <c r="E25" s="205"/>
    </row>
    <row r="26" spans="1:5">
      <c r="A26" s="67">
        <v>1433</v>
      </c>
      <c r="B26" s="66" t="s">
        <v>175</v>
      </c>
      <c r="C26" s="8"/>
      <c r="D26" s="8"/>
      <c r="E26" s="205"/>
    </row>
    <row r="27" spans="1:5">
      <c r="A27" s="67">
        <v>1441</v>
      </c>
      <c r="B27" s="66" t="s">
        <v>176</v>
      </c>
      <c r="C27" s="8"/>
      <c r="D27" s="8">
        <v>150801</v>
      </c>
      <c r="E27" s="205"/>
    </row>
    <row r="28" spans="1:5">
      <c r="A28" s="67">
        <v>1442</v>
      </c>
      <c r="B28" s="66" t="s">
        <v>177</v>
      </c>
      <c r="C28" s="8"/>
      <c r="D28" s="8"/>
      <c r="E28" s="205"/>
    </row>
    <row r="29" spans="1:5">
      <c r="A29" s="67">
        <v>1443</v>
      </c>
      <c r="B29" s="66" t="s">
        <v>178</v>
      </c>
      <c r="C29" s="8"/>
      <c r="D29" s="8"/>
      <c r="E29" s="205"/>
    </row>
    <row r="30" spans="1:5">
      <c r="A30" s="67">
        <v>1444</v>
      </c>
      <c r="B30" s="66" t="s">
        <v>179</v>
      </c>
      <c r="C30" s="8"/>
      <c r="D30" s="8"/>
      <c r="E30" s="205"/>
    </row>
    <row r="31" spans="1:5">
      <c r="A31" s="67">
        <v>1445</v>
      </c>
      <c r="B31" s="66" t="s">
        <v>180</v>
      </c>
      <c r="C31" s="8"/>
      <c r="D31" s="8"/>
      <c r="E31" s="205"/>
    </row>
    <row r="32" spans="1:5">
      <c r="A32" s="67">
        <v>1446</v>
      </c>
      <c r="B32" s="66" t="s">
        <v>181</v>
      </c>
      <c r="C32" s="8"/>
      <c r="D32" s="8">
        <v>6000</v>
      </c>
      <c r="E32" s="205"/>
    </row>
    <row r="33" spans="1:5">
      <c r="A33" s="35"/>
      <c r="E33" s="205"/>
    </row>
    <row r="34" spans="1:5">
      <c r="A34" s="68" t="s">
        <v>216</v>
      </c>
      <c r="B34" s="66"/>
      <c r="C34" s="154" t="s">
        <v>414</v>
      </c>
      <c r="D34" s="154" t="s">
        <v>415</v>
      </c>
      <c r="E34" s="205"/>
    </row>
    <row r="35" spans="1:5">
      <c r="A35" s="67">
        <v>2110</v>
      </c>
      <c r="B35" s="66" t="s">
        <v>113</v>
      </c>
      <c r="C35" s="8"/>
      <c r="D35" s="8"/>
      <c r="E35" s="205"/>
    </row>
    <row r="36" spans="1:5">
      <c r="A36" s="67">
        <v>2120</v>
      </c>
      <c r="B36" s="66" t="s">
        <v>182</v>
      </c>
      <c r="C36" s="8" t="s">
        <v>416</v>
      </c>
      <c r="D36" s="8" t="s">
        <v>417</v>
      </c>
      <c r="E36" s="205"/>
    </row>
    <row r="37" spans="1:5">
      <c r="A37" s="67">
        <v>2130</v>
      </c>
      <c r="B37" s="66" t="s">
        <v>114</v>
      </c>
      <c r="C37" s="8"/>
      <c r="D37" s="8"/>
      <c r="E37" s="205"/>
    </row>
    <row r="38" spans="1:5">
      <c r="A38" s="67">
        <v>2140</v>
      </c>
      <c r="B38" s="66" t="s">
        <v>183</v>
      </c>
      <c r="C38" s="8"/>
      <c r="D38" s="8"/>
      <c r="E38" s="205"/>
    </row>
    <row r="39" spans="1:5">
      <c r="A39" s="67">
        <v>2150</v>
      </c>
      <c r="B39" s="66" t="s">
        <v>184</v>
      </c>
      <c r="C39" s="8"/>
      <c r="D39" s="8"/>
      <c r="E39" s="205"/>
    </row>
    <row r="40" spans="1:5">
      <c r="A40" s="67">
        <v>2220</v>
      </c>
      <c r="B40" s="66" t="s">
        <v>116</v>
      </c>
      <c r="C40" s="8"/>
      <c r="D40" s="8" t="s">
        <v>404</v>
      </c>
      <c r="E40" s="205"/>
    </row>
    <row r="41" spans="1:5">
      <c r="A41" s="67">
        <v>2300</v>
      </c>
      <c r="B41" s="66" t="s">
        <v>185</v>
      </c>
      <c r="C41" s="8"/>
      <c r="D41" s="8"/>
      <c r="E41" s="205"/>
    </row>
    <row r="42" spans="1:5">
      <c r="A42" s="67">
        <v>2400</v>
      </c>
      <c r="B42" s="66" t="s">
        <v>186</v>
      </c>
      <c r="C42" s="8"/>
      <c r="D42" s="8"/>
      <c r="E42" s="205"/>
    </row>
    <row r="43" spans="1:5">
      <c r="A43" s="36"/>
      <c r="E43" s="205"/>
    </row>
    <row r="44" spans="1:5">
      <c r="A44" s="65" t="s">
        <v>220</v>
      </c>
      <c r="B44" s="66"/>
      <c r="C44" s="154" t="s">
        <v>418</v>
      </c>
      <c r="D44" s="154" t="s">
        <v>419</v>
      </c>
      <c r="E44" s="205"/>
    </row>
    <row r="45" spans="1:5">
      <c r="A45" s="68" t="s">
        <v>217</v>
      </c>
      <c r="B45" s="66"/>
      <c r="C45" s="154">
        <f>SUM(C46:C61)</f>
        <v>0</v>
      </c>
      <c r="D45" s="154">
        <f>SUM(D46:D61)</f>
        <v>0</v>
      </c>
      <c r="E45" s="205"/>
    </row>
    <row r="46" spans="1:5">
      <c r="A46" s="67">
        <v>3100</v>
      </c>
      <c r="B46" s="66" t="s">
        <v>187</v>
      </c>
      <c r="C46" s="8"/>
      <c r="D46" s="8"/>
      <c r="E46" s="205"/>
    </row>
    <row r="47" spans="1:5">
      <c r="A47" s="67">
        <v>3210</v>
      </c>
      <c r="B47" s="66" t="s">
        <v>188</v>
      </c>
      <c r="C47" s="8"/>
      <c r="D47" s="8"/>
      <c r="E47" s="205"/>
    </row>
    <row r="48" spans="1:5">
      <c r="A48" s="67">
        <v>3221</v>
      </c>
      <c r="B48" s="66" t="s">
        <v>189</v>
      </c>
      <c r="C48" s="8"/>
      <c r="D48" s="8"/>
      <c r="E48" s="205"/>
    </row>
    <row r="49" spans="1:5">
      <c r="A49" s="67">
        <v>3222</v>
      </c>
      <c r="B49" s="66" t="s">
        <v>190</v>
      </c>
      <c r="C49" s="8"/>
      <c r="D49" s="8"/>
      <c r="E49" s="205"/>
    </row>
    <row r="50" spans="1:5">
      <c r="A50" s="67">
        <v>3223</v>
      </c>
      <c r="B50" s="66" t="s">
        <v>191</v>
      </c>
      <c r="C50" s="8"/>
      <c r="D50" s="8"/>
      <c r="E50" s="205"/>
    </row>
    <row r="51" spans="1:5">
      <c r="A51" s="67">
        <v>3224</v>
      </c>
      <c r="B51" s="66" t="s">
        <v>192</v>
      </c>
      <c r="C51" s="8"/>
      <c r="D51" s="8"/>
      <c r="E51" s="205"/>
    </row>
    <row r="52" spans="1:5">
      <c r="A52" s="67">
        <v>3231</v>
      </c>
      <c r="B52" s="66" t="s">
        <v>193</v>
      </c>
      <c r="C52" s="8"/>
      <c r="D52" s="8"/>
      <c r="E52" s="205"/>
    </row>
    <row r="53" spans="1:5">
      <c r="A53" s="67">
        <v>3232</v>
      </c>
      <c r="B53" s="66" t="s">
        <v>194</v>
      </c>
      <c r="C53" s="8"/>
      <c r="D53" s="8"/>
      <c r="E53" s="205"/>
    </row>
    <row r="54" spans="1:5">
      <c r="A54" s="67">
        <v>3234</v>
      </c>
      <c r="B54" s="66" t="s">
        <v>195</v>
      </c>
      <c r="C54" s="8"/>
      <c r="D54" s="8"/>
      <c r="E54" s="205"/>
    </row>
    <row r="55" spans="1:5" ht="31.5">
      <c r="A55" s="67">
        <v>3236</v>
      </c>
      <c r="B55" s="66" t="s">
        <v>212</v>
      </c>
      <c r="C55" s="8"/>
      <c r="D55" s="8"/>
      <c r="E55" s="205"/>
    </row>
    <row r="56" spans="1:5" ht="47.25">
      <c r="A56" s="67">
        <v>3237</v>
      </c>
      <c r="B56" s="66" t="s">
        <v>196</v>
      </c>
      <c r="C56" s="8"/>
      <c r="D56" s="8"/>
      <c r="E56" s="205"/>
    </row>
    <row r="57" spans="1:5">
      <c r="A57" s="67">
        <v>3241</v>
      </c>
      <c r="B57" s="66" t="s">
        <v>197</v>
      </c>
      <c r="C57" s="8"/>
      <c r="D57" s="8"/>
      <c r="E57" s="205"/>
    </row>
    <row r="58" spans="1:5">
      <c r="A58" s="67">
        <v>3242</v>
      </c>
      <c r="B58" s="66" t="s">
        <v>198</v>
      </c>
      <c r="C58" s="8"/>
      <c r="D58" s="8"/>
      <c r="E58" s="205"/>
    </row>
    <row r="59" spans="1:5">
      <c r="A59" s="67">
        <v>3243</v>
      </c>
      <c r="B59" s="66" t="s">
        <v>199</v>
      </c>
      <c r="C59" s="8"/>
      <c r="D59" s="8"/>
      <c r="E59" s="205"/>
    </row>
    <row r="60" spans="1:5">
      <c r="A60" s="67">
        <v>3245</v>
      </c>
      <c r="B60" s="66" t="s">
        <v>200</v>
      </c>
      <c r="C60" s="8"/>
      <c r="D60" s="8"/>
      <c r="E60" s="205"/>
    </row>
    <row r="61" spans="1:5">
      <c r="A61" s="67">
        <v>3246</v>
      </c>
      <c r="B61" s="66" t="s">
        <v>201</v>
      </c>
      <c r="C61" s="8"/>
      <c r="D61" s="8"/>
      <c r="E61" s="205"/>
    </row>
    <row r="62" spans="1:5">
      <c r="A62" s="36"/>
      <c r="E62" s="205"/>
    </row>
    <row r="63" spans="1:5">
      <c r="A63" s="37"/>
      <c r="E63" s="205"/>
    </row>
    <row r="64" spans="1:5">
      <c r="A64" s="68" t="s">
        <v>218</v>
      </c>
      <c r="B64" s="66"/>
      <c r="C64" s="154" t="s">
        <v>418</v>
      </c>
      <c r="D64" s="154" t="s">
        <v>419</v>
      </c>
      <c r="E64" s="205"/>
    </row>
    <row r="65" spans="1:5">
      <c r="A65" s="67">
        <v>5100</v>
      </c>
      <c r="B65" s="66" t="s">
        <v>293</v>
      </c>
      <c r="C65" s="154" t="s">
        <v>418</v>
      </c>
      <c r="D65" s="154" t="s">
        <v>419</v>
      </c>
      <c r="E65" s="205"/>
    </row>
    <row r="66" spans="1:5">
      <c r="A66" s="67">
        <v>5220</v>
      </c>
      <c r="B66" s="66" t="s">
        <v>202</v>
      </c>
      <c r="C66" s="8"/>
      <c r="D66" s="8"/>
      <c r="E66" s="205"/>
    </row>
    <row r="67" spans="1:5">
      <c r="A67" s="67">
        <v>5230</v>
      </c>
      <c r="B67" s="66" t="s">
        <v>331</v>
      </c>
      <c r="C67" s="8"/>
      <c r="D67" s="8"/>
      <c r="E67" s="205"/>
    </row>
    <row r="68" spans="1:5">
      <c r="A68" s="36"/>
      <c r="E68" s="205"/>
    </row>
    <row r="69" spans="1:5">
      <c r="A69" s="2"/>
      <c r="E69" s="205"/>
    </row>
    <row r="70" spans="1:5">
      <c r="A70" s="65" t="s">
        <v>219</v>
      </c>
      <c r="B70" s="66"/>
      <c r="C70" s="8"/>
      <c r="D70" s="8"/>
      <c r="E70" s="205"/>
    </row>
    <row r="71" spans="1:5" ht="31.5">
      <c r="A71" s="67">
        <v>1</v>
      </c>
      <c r="B71" s="66" t="s">
        <v>203</v>
      </c>
      <c r="C71" s="8"/>
      <c r="D71" s="8"/>
      <c r="E71" s="205"/>
    </row>
    <row r="72" spans="1:5">
      <c r="A72" s="67">
        <v>2</v>
      </c>
      <c r="B72" s="66" t="s">
        <v>204</v>
      </c>
      <c r="C72" s="8"/>
      <c r="D72" s="8"/>
      <c r="E72" s="205"/>
    </row>
    <row r="73" spans="1:5">
      <c r="A73" s="67">
        <v>3</v>
      </c>
      <c r="B73" s="66" t="s">
        <v>205</v>
      </c>
      <c r="C73" s="8"/>
      <c r="D73" s="8"/>
      <c r="E73" s="205"/>
    </row>
    <row r="74" spans="1:5">
      <c r="A74" s="67">
        <v>4</v>
      </c>
      <c r="B74" s="66" t="s">
        <v>206</v>
      </c>
      <c r="C74" s="8"/>
      <c r="D74" s="8"/>
      <c r="E74" s="205"/>
    </row>
    <row r="75" spans="1:5">
      <c r="A75" s="67">
        <v>5</v>
      </c>
      <c r="B75" s="66" t="s">
        <v>207</v>
      </c>
      <c r="C75" s="8"/>
      <c r="D75" s="8"/>
      <c r="E75" s="205"/>
    </row>
    <row r="76" spans="1:5">
      <c r="A76" s="67">
        <v>6</v>
      </c>
      <c r="B76" s="66" t="s">
        <v>208</v>
      </c>
      <c r="C76" s="8"/>
      <c r="D76" s="8"/>
      <c r="E76" s="205"/>
    </row>
    <row r="77" spans="1:5">
      <c r="A77" s="67">
        <v>7</v>
      </c>
      <c r="B77" s="66" t="s">
        <v>209</v>
      </c>
      <c r="C77" s="8"/>
      <c r="D77" s="8"/>
      <c r="E77" s="205"/>
    </row>
    <row r="78" spans="1:5">
      <c r="A78" s="67">
        <v>8</v>
      </c>
      <c r="B78" s="66" t="s">
        <v>210</v>
      </c>
      <c r="C78" s="8"/>
      <c r="D78" s="8"/>
      <c r="E78" s="205"/>
    </row>
    <row r="79" spans="1:5">
      <c r="A79" s="67">
        <v>9</v>
      </c>
      <c r="B79" s="66" t="s">
        <v>211</v>
      </c>
      <c r="C79" s="8"/>
      <c r="D79" s="8"/>
      <c r="E79" s="205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topLeftCell="A7" zoomScaleNormal="100" workbookViewId="0">
      <selection activeCell="J13" sqref="J13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5" t="s">
        <v>124</v>
      </c>
      <c r="J1" s="295"/>
      <c r="K1" s="205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3" t="s">
        <v>386</v>
      </c>
      <c r="J2" s="294"/>
      <c r="K2" s="205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5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8"/>
      <c r="G4" s="145"/>
      <c r="H4" s="145"/>
      <c r="I4" s="145"/>
      <c r="J4" s="145"/>
      <c r="K4" s="205"/>
    </row>
    <row r="5" spans="1:11">
      <c r="A5" s="231" t="str">
        <f>'ფორმა N1'!D4</f>
        <v>ხალხის პარტია</v>
      </c>
      <c r="B5" s="232"/>
      <c r="C5" s="232"/>
      <c r="D5" s="232"/>
      <c r="E5" s="69"/>
      <c r="F5" s="244"/>
      <c r="G5" s="69"/>
      <c r="H5" s="69"/>
      <c r="I5" s="69"/>
      <c r="J5" s="69"/>
      <c r="K5" s="205"/>
    </row>
    <row r="6" spans="1:11">
      <c r="A6" s="146"/>
      <c r="B6" s="146"/>
      <c r="C6" s="145"/>
      <c r="D6" s="145"/>
      <c r="E6" s="145"/>
      <c r="F6" s="238"/>
      <c r="G6" s="145"/>
      <c r="H6" s="145"/>
      <c r="I6" s="145"/>
      <c r="J6" s="145"/>
      <c r="K6" s="205"/>
    </row>
    <row r="7" spans="1:11">
      <c r="A7" s="239"/>
      <c r="B7" s="235"/>
      <c r="C7" s="235"/>
      <c r="D7" s="235"/>
      <c r="E7" s="235"/>
      <c r="F7" s="235"/>
      <c r="G7" s="235"/>
      <c r="H7" s="235"/>
      <c r="I7" s="235"/>
      <c r="J7" s="235"/>
      <c r="K7" s="205"/>
    </row>
    <row r="8" spans="1:11" s="30" customFormat="1" ht="63">
      <c r="A8" s="241" t="s">
        <v>67</v>
      </c>
      <c r="B8" s="241" t="s">
        <v>126</v>
      </c>
      <c r="C8" s="242" t="s">
        <v>129</v>
      </c>
      <c r="D8" s="242" t="s">
        <v>316</v>
      </c>
      <c r="E8" s="242" t="s">
        <v>128</v>
      </c>
      <c r="F8" s="240" t="s">
        <v>294</v>
      </c>
      <c r="G8" s="240" t="s">
        <v>347</v>
      </c>
      <c r="H8" s="240" t="s">
        <v>348</v>
      </c>
      <c r="I8" s="240" t="s">
        <v>295</v>
      </c>
      <c r="J8" s="243" t="s">
        <v>130</v>
      </c>
      <c r="K8" s="205"/>
    </row>
    <row r="9" spans="1:11" s="30" customFormat="1">
      <c r="A9" s="287">
        <v>1</v>
      </c>
      <c r="B9" s="287">
        <v>2</v>
      </c>
      <c r="C9" s="288">
        <v>3</v>
      </c>
      <c r="D9" s="288">
        <v>4</v>
      </c>
      <c r="E9" s="288">
        <v>5</v>
      </c>
      <c r="F9" s="288">
        <v>6</v>
      </c>
      <c r="G9" s="288">
        <v>7</v>
      </c>
      <c r="H9" s="288">
        <v>8</v>
      </c>
      <c r="I9" s="288">
        <v>9</v>
      </c>
      <c r="J9" s="288">
        <v>10</v>
      </c>
      <c r="K9" s="205"/>
    </row>
    <row r="10" spans="1:11" s="30" customFormat="1" ht="18">
      <c r="A10" s="284">
        <v>1</v>
      </c>
      <c r="B10" s="85" t="s">
        <v>420</v>
      </c>
      <c r="C10" s="285">
        <v>3608622225</v>
      </c>
      <c r="D10" s="286" t="s">
        <v>244</v>
      </c>
      <c r="E10" s="270" t="s">
        <v>421</v>
      </c>
      <c r="F10" s="31" t="s">
        <v>410</v>
      </c>
      <c r="G10" s="31" t="s">
        <v>422</v>
      </c>
      <c r="H10" s="31" t="s">
        <v>423</v>
      </c>
      <c r="I10" s="31" t="s">
        <v>411</v>
      </c>
      <c r="J10" s="31"/>
      <c r="K10" s="205"/>
    </row>
    <row r="11" spans="1:11" s="30" customFormat="1" ht="31.5">
      <c r="A11" s="180">
        <v>2</v>
      </c>
      <c r="B11" s="85" t="s">
        <v>420</v>
      </c>
      <c r="C11" s="183" t="s">
        <v>424</v>
      </c>
      <c r="D11" s="286" t="s">
        <v>244</v>
      </c>
      <c r="E11" s="270">
        <v>40492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205"/>
    </row>
    <row r="12" spans="1:11" s="30" customFormat="1" ht="31.5">
      <c r="A12" s="180">
        <v>3</v>
      </c>
      <c r="B12" s="85" t="s">
        <v>420</v>
      </c>
      <c r="C12" s="183" t="s">
        <v>424</v>
      </c>
      <c r="D12" s="286" t="s">
        <v>244</v>
      </c>
      <c r="E12" s="270">
        <v>40857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205"/>
    </row>
    <row r="13" spans="1:11" s="30" customFormat="1" ht="31.5">
      <c r="A13" s="180">
        <v>4</v>
      </c>
      <c r="B13" s="85" t="s">
        <v>420</v>
      </c>
      <c r="C13" s="183" t="s">
        <v>424</v>
      </c>
      <c r="D13" s="286" t="s">
        <v>244</v>
      </c>
      <c r="E13" s="270">
        <v>41223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205"/>
    </row>
    <row r="14" spans="1:11" s="30" customFormat="1" ht="18">
      <c r="A14" s="180">
        <v>5</v>
      </c>
      <c r="B14" s="96"/>
      <c r="C14" s="183"/>
      <c r="D14" s="181"/>
      <c r="E14" s="270"/>
      <c r="F14" s="73"/>
      <c r="G14" s="73"/>
      <c r="H14" s="73"/>
      <c r="I14" s="73"/>
      <c r="J14" s="73"/>
      <c r="K14" s="205"/>
    </row>
    <row r="15" spans="1:11" s="30" customFormat="1" ht="18">
      <c r="A15" s="180">
        <v>6</v>
      </c>
      <c r="B15" s="96"/>
      <c r="C15" s="183"/>
      <c r="D15" s="181"/>
      <c r="E15" s="270"/>
      <c r="F15" s="73"/>
      <c r="G15" s="73"/>
      <c r="H15" s="73"/>
      <c r="I15" s="73"/>
      <c r="J15" s="73"/>
      <c r="K15" s="205"/>
    </row>
    <row r="16" spans="1:11" s="30" customFormat="1" ht="18">
      <c r="A16" s="180">
        <v>7</v>
      </c>
      <c r="B16" s="96"/>
      <c r="C16" s="183"/>
      <c r="D16" s="181"/>
      <c r="E16" s="270"/>
      <c r="F16" s="73"/>
      <c r="G16" s="73"/>
      <c r="H16" s="73"/>
      <c r="I16" s="73"/>
      <c r="J16" s="73"/>
      <c r="K16" s="205"/>
    </row>
    <row r="17" spans="1:11" s="30" customFormat="1" ht="18">
      <c r="A17" s="180">
        <v>8</v>
      </c>
      <c r="B17" s="96"/>
      <c r="C17" s="183"/>
      <c r="D17" s="181"/>
      <c r="E17" s="270"/>
      <c r="F17" s="73"/>
      <c r="G17" s="73"/>
      <c r="H17" s="73"/>
      <c r="I17" s="73"/>
      <c r="J17" s="73"/>
      <c r="K17" s="205"/>
    </row>
    <row r="18" spans="1:11" s="30" customFormat="1" ht="18">
      <c r="A18" s="180">
        <v>9</v>
      </c>
      <c r="B18" s="96"/>
      <c r="C18" s="183"/>
      <c r="D18" s="182"/>
      <c r="E18" s="270"/>
      <c r="F18" s="32"/>
      <c r="G18" s="32"/>
      <c r="H18" s="32"/>
      <c r="I18" s="32"/>
      <c r="J18" s="32"/>
      <c r="K18" s="205"/>
    </row>
    <row r="19" spans="1:11" s="30" customFormat="1" ht="18">
      <c r="A19" s="180">
        <v>10</v>
      </c>
      <c r="B19" s="96"/>
      <c r="C19" s="183"/>
      <c r="D19" s="182"/>
      <c r="E19" s="270"/>
      <c r="F19" s="32"/>
      <c r="G19" s="32"/>
      <c r="H19" s="32"/>
      <c r="I19" s="32"/>
      <c r="J19" s="32"/>
      <c r="K19" s="205"/>
    </row>
    <row r="20" spans="1:11" ht="18">
      <c r="A20" s="180" t="s">
        <v>329</v>
      </c>
      <c r="B20" s="96"/>
      <c r="C20" s="183"/>
      <c r="D20" s="182"/>
      <c r="E20" s="270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J38" sqref="J38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49" t="s">
        <v>363</v>
      </c>
      <c r="B1" s="250"/>
      <c r="C1" s="250"/>
      <c r="D1" s="250"/>
      <c r="E1" s="250"/>
      <c r="F1" s="147"/>
      <c r="G1" s="147"/>
      <c r="H1" s="147"/>
      <c r="I1" s="298" t="s">
        <v>124</v>
      </c>
      <c r="J1" s="298"/>
      <c r="K1" s="256"/>
    </row>
    <row r="2" spans="1:11" s="26" customFormat="1" ht="15.75">
      <c r="A2" s="205" t="s">
        <v>159</v>
      </c>
      <c r="B2" s="250"/>
      <c r="C2" s="250"/>
      <c r="D2" s="250"/>
      <c r="E2" s="250"/>
      <c r="F2" s="251"/>
      <c r="G2" s="252"/>
      <c r="H2" s="252"/>
      <c r="I2" s="293" t="str">
        <f>'ფორმა N1'!J1</f>
        <v>1/1/2011-1/1/2012</v>
      </c>
      <c r="J2" s="294"/>
      <c r="K2" s="256"/>
    </row>
    <row r="3" spans="1:11" s="26" customFormat="1" ht="15.75">
      <c r="A3" s="250"/>
      <c r="B3" s="250"/>
      <c r="C3" s="250"/>
      <c r="D3" s="250"/>
      <c r="E3" s="250"/>
      <c r="F3" s="251"/>
      <c r="G3" s="252"/>
      <c r="H3" s="252"/>
      <c r="I3" s="253"/>
      <c r="J3" s="144"/>
      <c r="K3" s="256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8"/>
      <c r="J4" s="145"/>
      <c r="K4" s="205"/>
    </row>
    <row r="5" spans="1:11" s="2" customFormat="1" ht="15.75">
      <c r="A5" s="231" t="str">
        <f>'ფორმა N1'!D4</f>
        <v>ხალხის პარტია</v>
      </c>
      <c r="B5" s="232"/>
      <c r="C5" s="232"/>
      <c r="D5" s="232"/>
      <c r="E5" s="232"/>
      <c r="F5" s="69"/>
      <c r="G5" s="69"/>
      <c r="H5" s="69"/>
      <c r="I5" s="244"/>
      <c r="J5" s="69"/>
      <c r="K5" s="205"/>
    </row>
    <row r="6" spans="1:11" s="26" customFormat="1" ht="13.5">
      <c r="A6" s="254"/>
      <c r="B6" s="255"/>
      <c r="C6" s="255"/>
      <c r="D6" s="250"/>
      <c r="E6" s="250"/>
      <c r="F6" s="250"/>
      <c r="G6" s="250"/>
      <c r="H6" s="250"/>
      <c r="I6" s="250"/>
      <c r="J6" s="250"/>
      <c r="K6" s="256"/>
    </row>
    <row r="7" spans="1:11" ht="94.5">
      <c r="A7" s="245"/>
      <c r="B7" s="299" t="s">
        <v>243</v>
      </c>
      <c r="C7" s="299"/>
      <c r="D7" s="299" t="s">
        <v>345</v>
      </c>
      <c r="E7" s="299"/>
      <c r="F7" s="299" t="s">
        <v>346</v>
      </c>
      <c r="G7" s="299"/>
      <c r="H7" s="269" t="s">
        <v>330</v>
      </c>
      <c r="I7" s="299" t="s">
        <v>246</v>
      </c>
      <c r="J7" s="299"/>
      <c r="K7" s="257"/>
    </row>
    <row r="8" spans="1:11" ht="31.5">
      <c r="A8" s="246" t="s">
        <v>131</v>
      </c>
      <c r="B8" s="247" t="s">
        <v>245</v>
      </c>
      <c r="C8" s="248" t="s">
        <v>244</v>
      </c>
      <c r="D8" s="247" t="s">
        <v>245</v>
      </c>
      <c r="E8" s="248" t="s">
        <v>244</v>
      </c>
      <c r="F8" s="247" t="s">
        <v>245</v>
      </c>
      <c r="G8" s="248" t="s">
        <v>244</v>
      </c>
      <c r="H8" s="248" t="s">
        <v>244</v>
      </c>
      <c r="I8" s="247" t="s">
        <v>245</v>
      </c>
      <c r="J8" s="248" t="s">
        <v>244</v>
      </c>
      <c r="K8" s="257"/>
    </row>
    <row r="9" spans="1:11" ht="15.75">
      <c r="A9" s="70" t="s">
        <v>132</v>
      </c>
      <c r="B9" s="151">
        <v>9</v>
      </c>
      <c r="C9" s="151">
        <v>23593</v>
      </c>
      <c r="D9" s="151">
        <v>31</v>
      </c>
      <c r="E9" s="151">
        <v>23012</v>
      </c>
      <c r="F9" s="151">
        <f t="shared" ref="F9" si="0">SUM(F10,F14,F17)</f>
        <v>0</v>
      </c>
      <c r="G9" s="151">
        <f>SUM(G10,G14,G17)</f>
        <v>0</v>
      </c>
      <c r="H9" s="151">
        <f>SUM(H10,H14,H17)</f>
        <v>0</v>
      </c>
      <c r="I9" s="151">
        <v>40</v>
      </c>
      <c r="J9" s="151">
        <v>36838</v>
      </c>
      <c r="K9" s="257"/>
    </row>
    <row r="10" spans="1:11" ht="15.75">
      <c r="A10" s="71" t="s">
        <v>133</v>
      </c>
      <c r="B10" s="245">
        <f>SUM(B11:B13)</f>
        <v>0</v>
      </c>
      <c r="C10" s="245">
        <f>SUM(C11:C13)</f>
        <v>0</v>
      </c>
      <c r="D10" s="245">
        <f t="shared" ref="D10:J10" si="1">SUM(D11:D13)</f>
        <v>0</v>
      </c>
      <c r="E10" s="245">
        <f>SUM(E11:E13)</f>
        <v>0</v>
      </c>
      <c r="F10" s="245">
        <f t="shared" si="1"/>
        <v>0</v>
      </c>
      <c r="G10" s="245">
        <f>SUM(G11:G13)</f>
        <v>0</v>
      </c>
      <c r="H10" s="245">
        <f>SUM(H11:H13)</f>
        <v>0</v>
      </c>
      <c r="I10" s="245">
        <f>SUM(I11:I13)</f>
        <v>0</v>
      </c>
      <c r="J10" s="245">
        <f t="shared" si="1"/>
        <v>0</v>
      </c>
      <c r="K10" s="257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7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7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7"/>
    </row>
    <row r="14" spans="1:11" ht="15.75">
      <c r="A14" s="71" t="s">
        <v>137</v>
      </c>
      <c r="B14" s="245">
        <v>9</v>
      </c>
      <c r="C14" s="245" t="s">
        <v>425</v>
      </c>
      <c r="D14" s="245">
        <v>31</v>
      </c>
      <c r="E14" s="245" t="s">
        <v>426</v>
      </c>
      <c r="F14" s="245">
        <f t="shared" ref="F14" si="2">SUM(F15:F16)</f>
        <v>0</v>
      </c>
      <c r="G14" s="245">
        <f>SUM(G15:G16)</f>
        <v>0</v>
      </c>
      <c r="H14" s="245"/>
      <c r="I14" s="245">
        <v>40</v>
      </c>
      <c r="J14" s="245" t="s">
        <v>427</v>
      </c>
      <c r="K14" s="257"/>
    </row>
    <row r="15" spans="1:11" ht="15.75">
      <c r="A15" s="71" t="s">
        <v>138</v>
      </c>
      <c r="B15" s="29">
        <v>2</v>
      </c>
      <c r="C15" s="29" t="s">
        <v>428</v>
      </c>
      <c r="D15" s="29"/>
      <c r="E15" s="29"/>
      <c r="F15" s="29"/>
      <c r="G15" s="29"/>
      <c r="H15" s="29">
        <v>5060</v>
      </c>
      <c r="I15" s="29">
        <v>2</v>
      </c>
      <c r="J15" s="29" t="s">
        <v>429</v>
      </c>
      <c r="K15" s="257"/>
    </row>
    <row r="16" spans="1:11" ht="15.75">
      <c r="A16" s="71" t="s">
        <v>139</v>
      </c>
      <c r="B16" s="29">
        <v>7</v>
      </c>
      <c r="C16" s="29" t="s">
        <v>430</v>
      </c>
      <c r="D16" s="29">
        <v>31</v>
      </c>
      <c r="E16" s="29" t="s">
        <v>431</v>
      </c>
      <c r="F16" s="29"/>
      <c r="G16" s="29"/>
      <c r="H16" s="29" t="s">
        <v>432</v>
      </c>
      <c r="I16" s="29">
        <v>38</v>
      </c>
      <c r="J16" s="29" t="s">
        <v>433</v>
      </c>
      <c r="K16" s="257"/>
    </row>
    <row r="17" spans="1:11" ht="15.75">
      <c r="A17" s="71" t="s">
        <v>140</v>
      </c>
      <c r="B17" s="245">
        <f>SUM(B18:B19,B22,B23)</f>
        <v>0</v>
      </c>
      <c r="C17" s="245">
        <f>SUM(C18:C19,C22,C23)</f>
        <v>0</v>
      </c>
      <c r="D17" s="245">
        <f t="shared" ref="D17:J17" si="3">SUM(D18:D19,D22,D23)</f>
        <v>0</v>
      </c>
      <c r="E17" s="245">
        <f>SUM(E18:E19,E22,E23)</f>
        <v>0</v>
      </c>
      <c r="F17" s="245">
        <f t="shared" si="3"/>
        <v>0</v>
      </c>
      <c r="G17" s="245">
        <f>SUM(G18:G19,G22,G23)</f>
        <v>0</v>
      </c>
      <c r="H17" s="245"/>
      <c r="I17" s="245">
        <f>SUM(I18:I19,I22,I23)</f>
        <v>0</v>
      </c>
      <c r="J17" s="245">
        <f t="shared" si="3"/>
        <v>0</v>
      </c>
      <c r="K17" s="257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7"/>
    </row>
    <row r="19" spans="1:11" ht="15.75">
      <c r="A19" s="71" t="s">
        <v>142</v>
      </c>
      <c r="B19" s="245">
        <f>SUM(B20:B21)</f>
        <v>0</v>
      </c>
      <c r="C19" s="245">
        <f>SUM(C20:C21)</f>
        <v>0</v>
      </c>
      <c r="D19" s="245">
        <f t="shared" ref="D19:J19" si="4">SUM(D20:D21)</f>
        <v>0</v>
      </c>
      <c r="E19" s="245">
        <f>SUM(E20:E21)</f>
        <v>0</v>
      </c>
      <c r="F19" s="245">
        <f t="shared" si="4"/>
        <v>0</v>
      </c>
      <c r="G19" s="245">
        <f>SUM(G20:G21)</f>
        <v>0</v>
      </c>
      <c r="H19" s="245"/>
      <c r="I19" s="245">
        <f>SUM(I20:I21)</f>
        <v>0</v>
      </c>
      <c r="J19" s="245">
        <f t="shared" si="4"/>
        <v>0</v>
      </c>
      <c r="K19" s="257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7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7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7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7"/>
    </row>
    <row r="24" spans="1:11" ht="15.75">
      <c r="A24" s="70" t="s">
        <v>147</v>
      </c>
      <c r="B24" s="151">
        <f>SUM(B25:B31)</f>
        <v>0</v>
      </c>
      <c r="C24" s="151">
        <f t="shared" ref="C24:G24" si="5">SUM(C25:C31)</f>
        <v>0</v>
      </c>
      <c r="D24" s="151">
        <v>226</v>
      </c>
      <c r="E24" s="151">
        <v>10550</v>
      </c>
      <c r="F24" s="151">
        <f t="shared" si="5"/>
        <v>0</v>
      </c>
      <c r="G24" s="151">
        <f t="shared" si="5"/>
        <v>0</v>
      </c>
      <c r="H24" s="151"/>
      <c r="I24" s="151">
        <v>226</v>
      </c>
      <c r="J24" s="151">
        <v>10550</v>
      </c>
      <c r="K24" s="257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7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7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7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7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7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7"/>
    </row>
    <row r="31" spans="1:11" ht="15.75">
      <c r="A31" s="71" t="s">
        <v>302</v>
      </c>
      <c r="B31" s="29"/>
      <c r="C31" s="29"/>
      <c r="D31" s="29">
        <v>226</v>
      </c>
      <c r="E31" s="29" t="s">
        <v>404</v>
      </c>
      <c r="F31" s="29"/>
      <c r="G31" s="29"/>
      <c r="H31" s="29"/>
      <c r="I31" s="29">
        <v>226</v>
      </c>
      <c r="J31" s="29" t="s">
        <v>404</v>
      </c>
      <c r="K31" s="257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7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7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7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7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7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7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7"/>
    </row>
    <row r="39" spans="1:11" ht="15.75">
      <c r="A39" s="71" t="s">
        <v>152</v>
      </c>
      <c r="B39" s="245">
        <f>SUM(B40:B41)</f>
        <v>0</v>
      </c>
      <c r="C39" s="245">
        <f>SUM(C40:C41)</f>
        <v>0</v>
      </c>
      <c r="D39" s="245">
        <f t="shared" ref="D39:J39" si="8">SUM(D40:D41)</f>
        <v>0</v>
      </c>
      <c r="E39" s="245">
        <f>SUM(E40:E41)</f>
        <v>0</v>
      </c>
      <c r="F39" s="245">
        <f t="shared" si="8"/>
        <v>0</v>
      </c>
      <c r="G39" s="245">
        <f>SUM(G40:G41)</f>
        <v>0</v>
      </c>
      <c r="H39" s="245"/>
      <c r="I39" s="245">
        <f>SUM(I40:I41)</f>
        <v>0</v>
      </c>
      <c r="J39" s="245">
        <f t="shared" si="8"/>
        <v>0</v>
      </c>
      <c r="K39" s="257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7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7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7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2012-02-13T16:57:28Z</dcterms:modified>
</cp:coreProperties>
</file>